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105" windowWidth="18120" windowHeight="10290" activeTab="5"/>
  </bookViews>
  <sheets>
    <sheet name="Totaloversigt" sheetId="1" r:id="rId1"/>
    <sheet name="ØK" sheetId="6" r:id="rId2"/>
    <sheet name="P&amp;T" sheetId="5" r:id="rId3"/>
    <sheet name="B&amp;U" sheetId="4" r:id="rId4"/>
    <sheet name="K&amp;F" sheetId="2" r:id="rId5"/>
    <sheet name="S&amp;S" sheetId="7" r:id="rId6"/>
    <sheet name="A&amp;I" sheetId="3" r:id="rId7"/>
    <sheet name="Ark1" sheetId="8" r:id="rId8"/>
  </sheets>
  <definedNames>
    <definedName name="_xlnm.Print_Titles" localSheetId="3">'B&amp;U'!$2:$4</definedName>
  </definedNames>
  <calcPr calcId="152511"/>
</workbook>
</file>

<file path=xl/calcChain.xml><?xml version="1.0" encoding="utf-8"?>
<calcChain xmlns="http://schemas.openxmlformats.org/spreadsheetml/2006/main">
  <c r="F23" i="4" l="1"/>
  <c r="E7" i="1" s="1"/>
  <c r="G23" i="4"/>
  <c r="F7" i="1" s="1"/>
  <c r="E23" i="4"/>
  <c r="D7" i="1" s="1"/>
  <c r="D23" i="4"/>
  <c r="C7" i="1" s="1"/>
  <c r="E20" i="3" l="1"/>
  <c r="F20" i="3"/>
  <c r="G20" i="3"/>
  <c r="D20" i="3"/>
  <c r="G24" i="7" l="1"/>
  <c r="F24" i="7"/>
  <c r="E24" i="7"/>
  <c r="D24" i="7"/>
  <c r="E19" i="6" l="1"/>
  <c r="F19" i="6"/>
  <c r="G19" i="6"/>
  <c r="D19" i="6"/>
  <c r="F9" i="1" l="1"/>
  <c r="E9" i="1"/>
  <c r="D9" i="1"/>
  <c r="C9" i="1"/>
  <c r="C5" i="1"/>
  <c r="D5" i="1"/>
  <c r="E5" i="1"/>
  <c r="F5" i="1"/>
  <c r="F10" i="1" l="1"/>
  <c r="E10" i="1"/>
  <c r="D10" i="1"/>
  <c r="C10" i="1"/>
  <c r="G21" i="2"/>
  <c r="F8" i="1" s="1"/>
  <c r="F21" i="2"/>
  <c r="E8" i="1" s="1"/>
  <c r="E21" i="2"/>
  <c r="D8" i="1" s="1"/>
  <c r="D21" i="2"/>
  <c r="C8" i="1" s="1"/>
  <c r="G21" i="5"/>
  <c r="F6" i="1" s="1"/>
  <c r="F21" i="5"/>
  <c r="E6" i="1" s="1"/>
  <c r="E21" i="5"/>
  <c r="D6" i="1" s="1"/>
  <c r="D21" i="5"/>
  <c r="C6" i="1" s="1"/>
  <c r="C11" i="1" l="1"/>
  <c r="D11" i="1"/>
  <c r="E11" i="1"/>
  <c r="F11" i="1"/>
</calcChain>
</file>

<file path=xl/sharedStrings.xml><?xml version="1.0" encoding="utf-8"?>
<sst xmlns="http://schemas.openxmlformats.org/spreadsheetml/2006/main" count="198" uniqueCount="134">
  <si>
    <t>Ændringer i 2017</t>
  </si>
  <si>
    <t>Ændringer i 2018</t>
  </si>
  <si>
    <t xml:space="preserve">Udvalg </t>
  </si>
  <si>
    <t>Økonomiudvalg</t>
  </si>
  <si>
    <t>Udvalg for Plan og teknik</t>
  </si>
  <si>
    <t>Udvalg for Børn og Undervisning</t>
  </si>
  <si>
    <t>Udvalg for Kultur og Fritid</t>
  </si>
  <si>
    <t>Udvalg for Social og Sundhed</t>
  </si>
  <si>
    <t>Udvalg for Arbejdsmarked og Integration</t>
  </si>
  <si>
    <t>I alt</t>
  </si>
  <si>
    <t>Dok. nr.</t>
  </si>
  <si>
    <t>Udvalg for Plan og Teknik</t>
  </si>
  <si>
    <t>Driftsudgifter (hele kroner og i 2015 priser) + = udgifter</t>
  </si>
  <si>
    <t>Ændringer i 2019</t>
  </si>
  <si>
    <r>
      <rPr>
        <b/>
        <sz val="14"/>
        <color theme="1"/>
        <rFont val="Calibri"/>
        <family val="2"/>
        <scheme val="minor"/>
      </rPr>
      <t>Driftsudgifter</t>
    </r>
    <r>
      <rPr>
        <b/>
        <sz val="9"/>
        <color theme="1"/>
        <rFont val="Calibri"/>
        <family val="2"/>
        <scheme val="minor"/>
      </rPr>
      <t xml:space="preserve"> (hele kr. og 2015-priser) + = udgifter</t>
    </r>
  </si>
  <si>
    <t>Ændringer i 2020</t>
  </si>
  <si>
    <t>Oversigt over nye tiltag til driftsbudget 2017 - 2020</t>
  </si>
  <si>
    <t>Ø 1</t>
  </si>
  <si>
    <t>Fælles udviklingsråd (FUR)</t>
  </si>
  <si>
    <t>Dyrevelfærd i Varde Kommune</t>
  </si>
  <si>
    <t>71735-16 / 71730-16</t>
  </si>
  <si>
    <t>Teknik &amp; Miljø</t>
  </si>
  <si>
    <t>Byggesagsbehandler</t>
  </si>
  <si>
    <t>Ø 2</t>
  </si>
  <si>
    <t>Ø 3</t>
  </si>
  <si>
    <t>34149-16</t>
  </si>
  <si>
    <t>1.</t>
  </si>
  <si>
    <t>Integration.</t>
  </si>
  <si>
    <t>2 arbejdsmarkedskonsulenter 1 mio. kr. - finansieres 100 % af refusion 50 % og resultattilskud.</t>
  </si>
  <si>
    <t>69704-16</t>
  </si>
  <si>
    <t>2.</t>
  </si>
  <si>
    <t>Familieguide, forebyggende foranstaltninger til børn, 0,5 mio. kr. - finansieres af staten med 100 % refusion.</t>
  </si>
  <si>
    <t>3.</t>
  </si>
  <si>
    <t>Tolkeudgift i forbindelse med branchepakke 0,8 mio. kr.  - finansieres 100 % af resultattilskud og sparede forsørgelsesudgifter.</t>
  </si>
  <si>
    <t>Børn &amp; Forebyggelse</t>
  </si>
  <si>
    <t>Permanentgørelse af 2 midlertidige stillinger - myndighedsopgaver</t>
  </si>
  <si>
    <t>82627-16</t>
  </si>
  <si>
    <t>S1</t>
  </si>
  <si>
    <t>Driftsudgifter specialiseret rehabilitering på Lunden</t>
  </si>
  <si>
    <t>62312-16</t>
  </si>
  <si>
    <t>S1A</t>
  </si>
  <si>
    <t>Takstindtægter - specialiseret rehabilitering på Lunden</t>
  </si>
  <si>
    <t>S2</t>
  </si>
  <si>
    <t xml:space="preserve">Driftsudgifter til særforanstaltninger på Lunden </t>
  </si>
  <si>
    <t>62411-16</t>
  </si>
  <si>
    <t>S2A</t>
  </si>
  <si>
    <t>Takstindtægter - særforanstaltninger på Lunden</t>
  </si>
  <si>
    <t>S3</t>
  </si>
  <si>
    <t xml:space="preserve">Fælles Sprog III - Ny dokumentations- praksis på ældre og sundhedsområdet </t>
  </si>
  <si>
    <t>70178-16</t>
  </si>
  <si>
    <t>S4</t>
  </si>
  <si>
    <t xml:space="preserve">Træningstilbud til medarbejdere på centre </t>
  </si>
  <si>
    <t>72253-16</t>
  </si>
  <si>
    <t>S5</t>
  </si>
  <si>
    <t>S6</t>
  </si>
  <si>
    <t>Implementering af hygiejneorganisationen</t>
  </si>
  <si>
    <t>74233-16</t>
  </si>
  <si>
    <t>72250-16</t>
  </si>
  <si>
    <t>S7</t>
  </si>
  <si>
    <t>66771-16</t>
  </si>
  <si>
    <t>Hjæpemiddeldepotet - Personaleforøgel-se som følge af stigende efterspørgsel</t>
  </si>
  <si>
    <t>S8</t>
  </si>
  <si>
    <t xml:space="preserve">Eventuel ændring af bo- og aflastningstilbud for børn på Krogen. </t>
  </si>
  <si>
    <t>?</t>
  </si>
  <si>
    <t>S9</t>
  </si>
  <si>
    <t>87454-16</t>
  </si>
  <si>
    <t>S10</t>
  </si>
  <si>
    <t>S11</t>
  </si>
  <si>
    <t>Bevægelse som en del af integrationsindsatsen for voksne</t>
  </si>
  <si>
    <t>72251-16</t>
  </si>
  <si>
    <t>S12</t>
  </si>
  <si>
    <t xml:space="preserve">Udvidelse af budgettet til bostøtte jf. § 85 for at reducere ventetiden ved ressourceforløb </t>
  </si>
  <si>
    <t>69025-15</t>
  </si>
  <si>
    <t>Optimering af samarbejdet mellem centre, hjemmeplejen, sygeplejen og træning og nyt samarbejde mellem vagter ude og inde - forslag 2 og 3 fra ældreanalysen</t>
  </si>
  <si>
    <t>Udbud af pleje og omsorg - forslag 5</t>
  </si>
  <si>
    <t xml:space="preserve">Velfærdsteknologi - Skylle/tørre toiletter - forslag 6 </t>
  </si>
  <si>
    <t xml:space="preserve">Øget bloktilskud - selvvalgt hjemmehjælp </t>
  </si>
  <si>
    <t xml:space="preserve">Ansættelse af 2 sygeplejersker i hjemmeplejen </t>
  </si>
  <si>
    <t>S13F</t>
  </si>
  <si>
    <t>S14F</t>
  </si>
  <si>
    <t>S15F</t>
  </si>
  <si>
    <t>S16F</t>
  </si>
  <si>
    <t>S17F</t>
  </si>
  <si>
    <t>Ændring af kvalitetsstandarderne - Støttebesøg, delegeret sygepleje og tryghedsbesøg, samt opstramning af visitationskriterierne - forslag 7 og 8</t>
  </si>
  <si>
    <t xml:space="preserve"> 12 vuggestuepladser Ansager (udgift er forskel mellem vuggestueplads og dagplejeplads)</t>
  </si>
  <si>
    <t>50720-16   66277-16</t>
  </si>
  <si>
    <t>Etableringsudgift 12 vuggestuepladser i Bhv. Naturligvis i Ansager</t>
  </si>
  <si>
    <t>4 0-2 årspladser i Ansager (udgift er forskel mellem 0-2 årsplads og dagplejeplads)</t>
  </si>
  <si>
    <t>Etableringsudgift 4 pladser (0-2 år pladser) i Bhv. Naturligvis i Ansager</t>
  </si>
  <si>
    <t>Bhv. Trinbrættet 4  0-2 årspladser</t>
  </si>
  <si>
    <t>75927-16</t>
  </si>
  <si>
    <r>
      <t>Etableringsudgift 4 pladser (0-2 års)</t>
    </r>
    <r>
      <rPr>
        <sz val="13"/>
        <rFont val="Calibri"/>
        <family val="2"/>
        <scheme val="minor"/>
      </rPr>
      <t xml:space="preserve"> i Bhv. Trinbrættet, Sig </t>
    </r>
  </si>
  <si>
    <t>S/I Søndermarken udvidet åbningstid</t>
  </si>
  <si>
    <t>86660-16</t>
  </si>
  <si>
    <t>Ungerådet:  Øgede forbrugsafgifter og løbende opgradering af pc-er.</t>
  </si>
  <si>
    <t>85057-16   85040-16</t>
  </si>
  <si>
    <t>Pigecamp</t>
  </si>
  <si>
    <t>80458-16</t>
  </si>
  <si>
    <t>Familieklasse</t>
  </si>
  <si>
    <t>83025-16</t>
  </si>
  <si>
    <t>Ungeindsats *</t>
  </si>
  <si>
    <t xml:space="preserve">Erhvervsguide - øget erhvervsvejledning </t>
  </si>
  <si>
    <t>83834-16</t>
  </si>
  <si>
    <t>Museumschool Tirpitz</t>
  </si>
  <si>
    <t>83558-16</t>
  </si>
  <si>
    <t>Mere pædagogisk personale i dagtilbud (tidl. pulje).  Bloktilskud</t>
  </si>
  <si>
    <t>84093-16</t>
  </si>
  <si>
    <t>Øget tildeling efter socioøkonomi***</t>
  </si>
  <si>
    <t>84322-16</t>
  </si>
  <si>
    <t xml:space="preserve">*** det allerede afsatte beløb kan forøges. </t>
  </si>
  <si>
    <t xml:space="preserve">Ny ønsker finansieres af reduktion indenfor udvalgets område </t>
  </si>
  <si>
    <t>91180-16</t>
  </si>
  <si>
    <t xml:space="preserve">*fremgår af en særskilt oversigt, da indsatsen vedrører flere udvalg </t>
  </si>
  <si>
    <t xml:space="preserve">En halv times ekstra hjemmehjælp pr. uge til de svageste ældre (Klippekort overgår fra tidligere pulje til bloktilskud) 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</si>
  <si>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</si>
  <si>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</si>
  <si>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</si>
  <si>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</si>
  <si>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</si>
  <si>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</si>
  <si>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</si>
  <si>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</si>
  <si>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</si>
  <si>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</si>
  <si>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</si>
  <si>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</si>
  <si>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Finansieret af øget bloktilskud</t>
  </si>
  <si>
    <t>95788-16</t>
  </si>
  <si>
    <t>95792-16</t>
  </si>
  <si>
    <t>95795-16</t>
  </si>
  <si>
    <t>95801-16</t>
  </si>
  <si>
    <t>101548-16</t>
  </si>
  <si>
    <t xml:space="preserve">Demografi- og Omstillingspulje på ældreområdet - Bevillingen 532 </t>
  </si>
  <si>
    <t>85495-16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</si>
</sst>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 * #,##0_ ;_ * \-#,##0_ ;_ * &quot;-&quot;??_ ;_ @_ "/>
    <numFmt numFmtId="166" formatCode="#,##0_ ;\-#,##0\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rgb="FF00B0F0"/>
      <name val="Calibri"/>
      <family val="2"/>
      <scheme val="minor"/>
    </font>
    <font>
      <sz val="11"/>
      <name val="Calibri"/>
      <family val="2"/>
      <scheme val="minor"/>
    </font>
    <font>
      <i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182">
    <xf numFmtId="0" fontId="0" fillId="0" borderId="0" xfId="0"/>
    <xf numFmtId="0" fontId="8" fillId="0" borderId="6" xfId="0" applyFont="1" applyBorder="1"/>
    <xf numFmtId="0" fontId="8" fillId="0" borderId="4" xfId="0" applyFont="1" applyBorder="1"/>
    <xf numFmtId="0" fontId="8" fillId="0" borderId="26" xfId="0" applyFont="1" applyFill="1" applyBorder="1" applyAlignment="1">
      <alignment horizontal="center"/>
    </xf>
    <xf numFmtId="0" fontId="8" fillId="0" borderId="26" xfId="0" applyFont="1" applyBorder="1"/>
    <xf numFmtId="0" fontId="2" fillId="0" borderId="19" xfId="0" applyFont="1" applyFill="1" applyBorder="1"/>
    <xf numFmtId="3" fontId="8" fillId="0" borderId="24" xfId="0" applyNumberFormat="1" applyFont="1" applyBorder="1"/>
    <xf numFmtId="3" fontId="8" fillId="0" borderId="25" xfId="0" applyNumberFormat="1" applyFont="1" applyBorder="1"/>
    <xf numFmtId="3" fontId="8" fillId="0" borderId="26" xfId="0" applyNumberFormat="1" applyFont="1" applyBorder="1"/>
    <xf numFmtId="3" fontId="2" fillId="0" borderId="19" xfId="0" applyNumberFormat="1" applyFont="1" applyFill="1" applyBorder="1"/>
    <xf numFmtId="3" fontId="3" fillId="0" borderId="5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20" xfId="0" applyFont="1" applyBorder="1" applyAlignment="1">
      <alignment wrapText="1"/>
    </xf>
    <xf numFmtId="0" fontId="8" fillId="0" borderId="2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3" fontId="8" fillId="0" borderId="24" xfId="0" applyNumberFormat="1" applyFont="1" applyBorder="1" applyAlignment="1">
      <alignment wrapText="1"/>
    </xf>
    <xf numFmtId="165" fontId="8" fillId="0" borderId="24" xfId="3" applyNumberFormat="1" applyFont="1" applyBorder="1" applyAlignment="1">
      <alignment wrapText="1"/>
    </xf>
    <xf numFmtId="2" fontId="8" fillId="0" borderId="29" xfId="0" applyNumberFormat="1" applyFont="1" applyBorder="1" applyAlignment="1">
      <alignment wrapText="1"/>
    </xf>
    <xf numFmtId="3" fontId="8" fillId="0" borderId="30" xfId="0" applyNumberFormat="1" applyFont="1" applyBorder="1"/>
    <xf numFmtId="0" fontId="2" fillId="0" borderId="12" xfId="0" applyFont="1" applyFill="1" applyBorder="1"/>
    <xf numFmtId="3" fontId="8" fillId="0" borderId="30" xfId="0" applyNumberFormat="1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/>
    </xf>
    <xf numFmtId="0" fontId="8" fillId="0" borderId="6" xfId="0" applyFont="1" applyBorder="1" applyAlignment="1">
      <alignment wrapText="1"/>
    </xf>
    <xf numFmtId="165" fontId="8" fillId="0" borderId="25" xfId="3" applyNumberFormat="1" applyFont="1" applyBorder="1"/>
    <xf numFmtId="0" fontId="0" fillId="0" borderId="0" xfId="0"/>
    <xf numFmtId="0" fontId="8" fillId="0" borderId="25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8" fillId="0" borderId="30" xfId="0" applyNumberFormat="1" applyFont="1" applyBorder="1"/>
    <xf numFmtId="0" fontId="0" fillId="0" borderId="0" xfId="0" applyFill="1"/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2" fontId="8" fillId="0" borderId="25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8" fillId="0" borderId="25" xfId="0" quotePrefix="1" applyFont="1" applyFill="1" applyBorder="1" applyAlignment="1">
      <alignment horizontal="center" wrapText="1"/>
    </xf>
    <xf numFmtId="0" fontId="10" fillId="0" borderId="0" xfId="0" applyFont="1" applyAlignment="1" applyProtection="1">
      <alignment vertical="top" wrapText="1"/>
      <protection locked="0"/>
    </xf>
    <xf numFmtId="0" fontId="8" fillId="0" borderId="1" xfId="0" applyFont="1" applyBorder="1" applyAlignment="1">
      <alignment horizontal="left" vertical="center" wrapText="1"/>
    </xf>
    <xf numFmtId="3" fontId="8" fillId="0" borderId="25" xfId="0" applyNumberFormat="1" applyFont="1" applyBorder="1"/>
    <xf numFmtId="0" fontId="8" fillId="0" borderId="20" xfId="0" applyFont="1" applyBorder="1" applyAlignment="1">
      <alignment wrapText="1"/>
    </xf>
    <xf numFmtId="0" fontId="8" fillId="0" borderId="25" xfId="0" applyFont="1" applyFill="1" applyBorder="1" applyAlignment="1">
      <alignment horizontal="center" wrapText="1"/>
    </xf>
    <xf numFmtId="165" fontId="8" fillId="0" borderId="25" xfId="3" applyNumberFormat="1" applyFont="1" applyBorder="1"/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wrapText="1"/>
    </xf>
    <xf numFmtId="3" fontId="3" fillId="0" borderId="32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wrapText="1"/>
    </xf>
    <xf numFmtId="165" fontId="8" fillId="0" borderId="26" xfId="3" applyNumberFormat="1" applyFont="1" applyBorder="1"/>
    <xf numFmtId="0" fontId="0" fillId="0" borderId="0" xfId="0" applyBorder="1"/>
    <xf numFmtId="3" fontId="8" fillId="0" borderId="0" xfId="0" applyNumberFormat="1" applyFont="1" applyFill="1" applyBorder="1"/>
    <xf numFmtId="0" fontId="3" fillId="3" borderId="3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10" fillId="0" borderId="33" xfId="0" applyFont="1" applyBorder="1" applyAlignment="1" applyProtection="1">
      <alignment vertical="top" wrapText="1"/>
      <protection locked="0"/>
    </xf>
    <xf numFmtId="0" fontId="8" fillId="0" borderId="34" xfId="0" applyFont="1" applyBorder="1" applyAlignment="1"/>
    <xf numFmtId="0" fontId="8" fillId="0" borderId="20" xfId="0" applyFont="1" applyFill="1" applyBorder="1" applyAlignment="1">
      <alignment wrapText="1"/>
    </xf>
    <xf numFmtId="3" fontId="8" fillId="0" borderId="25" xfId="0" applyNumberFormat="1" applyFont="1" applyFill="1" applyBorder="1"/>
    <xf numFmtId="0" fontId="2" fillId="3" borderId="19" xfId="0" applyFont="1" applyFill="1" applyBorder="1" applyAlignment="1">
      <alignment horizontal="center" wrapText="1"/>
    </xf>
    <xf numFmtId="0" fontId="7" fillId="3" borderId="32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2" fillId="0" borderId="12" xfId="0" applyNumberFormat="1" applyFont="1" applyFill="1" applyBorder="1"/>
    <xf numFmtId="0" fontId="8" fillId="0" borderId="6" xfId="0" applyFont="1" applyBorder="1" applyAlignment="1">
      <alignment vertical="center"/>
    </xf>
    <xf numFmtId="0" fontId="8" fillId="0" borderId="24" xfId="0" applyFont="1" applyFill="1" applyBorder="1" applyAlignment="1">
      <alignment horizontal="center" vertical="center" wrapText="1"/>
    </xf>
    <xf numFmtId="3" fontId="8" fillId="0" borderId="2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6" xfId="0" applyFont="1" applyBorder="1"/>
    <xf numFmtId="0" fontId="7" fillId="3" borderId="38" xfId="0" applyFont="1" applyFill="1" applyBorder="1" applyAlignment="1"/>
    <xf numFmtId="0" fontId="7" fillId="3" borderId="0" xfId="0" applyFont="1" applyFill="1" applyBorder="1" applyAlignment="1"/>
    <xf numFmtId="0" fontId="2" fillId="3" borderId="22" xfId="0" applyFont="1" applyFill="1" applyBorder="1" applyAlignment="1">
      <alignment horizontal="center" wrapText="1"/>
    </xf>
    <xf numFmtId="3" fontId="8" fillId="0" borderId="26" xfId="3" applyNumberFormat="1" applyFont="1" applyBorder="1" applyAlignment="1">
      <alignment horizontal="right" wrapText="1"/>
    </xf>
    <xf numFmtId="3" fontId="8" fillId="0" borderId="40" xfId="0" applyNumberFormat="1" applyFont="1" applyBorder="1"/>
    <xf numFmtId="0" fontId="2" fillId="3" borderId="7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 wrapText="1"/>
    </xf>
    <xf numFmtId="3" fontId="8" fillId="0" borderId="42" xfId="3" applyNumberFormat="1" applyFont="1" applyFill="1" applyBorder="1" applyAlignment="1">
      <alignment horizontal="right" wrapText="1"/>
    </xf>
    <xf numFmtId="3" fontId="8" fillId="0" borderId="43" xfId="3" applyNumberFormat="1" applyFont="1" applyBorder="1" applyAlignment="1">
      <alignment horizontal="right" wrapText="1"/>
    </xf>
    <xf numFmtId="3" fontId="8" fillId="0" borderId="43" xfId="0" applyNumberFormat="1" applyFont="1" applyBorder="1" applyAlignment="1">
      <alignment wrapText="1"/>
    </xf>
    <xf numFmtId="166" fontId="2" fillId="0" borderId="19" xfId="3" applyNumberFormat="1" applyFont="1" applyFill="1" applyBorder="1"/>
    <xf numFmtId="0" fontId="10" fillId="0" borderId="25" xfId="0" applyFont="1" applyFill="1" applyBorder="1" applyAlignment="1">
      <alignment horizontal="center"/>
    </xf>
    <xf numFmtId="3" fontId="10" fillId="0" borderId="25" xfId="0" applyNumberFormat="1" applyFont="1" applyBorder="1"/>
    <xf numFmtId="0" fontId="8" fillId="0" borderId="33" xfId="0" applyFont="1" applyBorder="1" applyAlignment="1">
      <alignment wrapText="1"/>
    </xf>
    <xf numFmtId="0" fontId="10" fillId="0" borderId="6" xfId="0" applyFont="1" applyBorder="1" applyAlignment="1">
      <alignment wrapText="1"/>
    </xf>
    <xf numFmtId="3" fontId="10" fillId="0" borderId="25" xfId="0" applyNumberFormat="1" applyFont="1" applyBorder="1" applyAlignment="1">
      <alignment horizontal="right"/>
    </xf>
    <xf numFmtId="3" fontId="10" fillId="0" borderId="24" xfId="0" applyNumberFormat="1" applyFont="1" applyBorder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 wrapText="1"/>
    </xf>
    <xf numFmtId="0" fontId="12" fillId="0" borderId="0" xfId="0" applyFont="1"/>
    <xf numFmtId="2" fontId="10" fillId="0" borderId="25" xfId="0" applyNumberFormat="1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/>
    </xf>
    <xf numFmtId="0" fontId="10" fillId="0" borderId="20" xfId="0" applyFont="1" applyBorder="1" applyAlignment="1">
      <alignment wrapText="1"/>
    </xf>
    <xf numFmtId="3" fontId="12" fillId="0" borderId="0" xfId="0" applyNumberFormat="1" applyFont="1"/>
    <xf numFmtId="0" fontId="0" fillId="0" borderId="0" xfId="0"/>
    <xf numFmtId="0" fontId="2" fillId="0" borderId="19" xfId="0" applyFont="1" applyFill="1" applyBorder="1"/>
    <xf numFmtId="3" fontId="8" fillId="0" borderId="25" xfId="0" applyNumberFormat="1" applyFont="1" applyBorder="1"/>
    <xf numFmtId="0" fontId="8" fillId="0" borderId="20" xfId="0" applyFont="1" applyBorder="1" applyAlignment="1">
      <alignment wrapText="1"/>
    </xf>
    <xf numFmtId="0" fontId="8" fillId="0" borderId="25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165" fontId="2" fillId="0" borderId="19" xfId="11" applyNumberFormat="1" applyFont="1" applyFill="1" applyBorder="1"/>
    <xf numFmtId="165" fontId="8" fillId="0" borderId="24" xfId="11" applyNumberFormat="1" applyFont="1" applyBorder="1"/>
    <xf numFmtId="0" fontId="8" fillId="0" borderId="1" xfId="0" applyFont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4" xfId="0" applyFont="1" applyBorder="1" applyAlignment="1">
      <alignment wrapText="1"/>
    </xf>
    <xf numFmtId="164" fontId="8" fillId="0" borderId="24" xfId="11" applyFont="1" applyBorder="1"/>
    <xf numFmtId="3" fontId="8" fillId="0" borderId="24" xfId="0" applyNumberFormat="1" applyFont="1" applyBorder="1"/>
    <xf numFmtId="0" fontId="12" fillId="0" borderId="0" xfId="0" applyFont="1"/>
    <xf numFmtId="3" fontId="8" fillId="0" borderId="24" xfId="11" applyNumberFormat="1" applyFont="1" applyBorder="1"/>
    <xf numFmtId="0" fontId="13" fillId="0" borderId="20" xfId="0" applyFont="1" applyBorder="1" applyAlignment="1">
      <alignment wrapText="1"/>
    </xf>
    <xf numFmtId="0" fontId="8" fillId="0" borderId="1" xfId="0" applyFont="1" applyFill="1" applyBorder="1" applyAlignment="1">
      <alignment horizontal="center" vertical="center"/>
    </xf>
    <xf numFmtId="3" fontId="8" fillId="0" borderId="24" xfId="0" applyNumberFormat="1" applyFont="1" applyFill="1" applyBorder="1"/>
    <xf numFmtId="165" fontId="8" fillId="0" borderId="0" xfId="11" applyNumberFormat="1" applyFont="1" applyFill="1" applyBorder="1"/>
    <xf numFmtId="3" fontId="0" fillId="0" borderId="0" xfId="0" applyNumberFormat="1"/>
    <xf numFmtId="0" fontId="8" fillId="4" borderId="1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wrapText="1"/>
    </xf>
    <xf numFmtId="0" fontId="11" fillId="4" borderId="25" xfId="0" applyFont="1" applyFill="1" applyBorder="1" applyAlignment="1">
      <alignment horizontal="center"/>
    </xf>
    <xf numFmtId="3" fontId="10" fillId="4" borderId="25" xfId="0" applyNumberFormat="1" applyFont="1" applyFill="1" applyBorder="1" applyAlignment="1">
      <alignment horizontal="right"/>
    </xf>
    <xf numFmtId="0" fontId="8" fillId="4" borderId="6" xfId="0" applyFont="1" applyFill="1" applyBorder="1" applyAlignment="1">
      <alignment wrapText="1"/>
    </xf>
    <xf numFmtId="0" fontId="10" fillId="4" borderId="2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3" fillId="0" borderId="44" xfId="0" applyFont="1" applyBorder="1" applyAlignment="1">
      <alignment vertical="center" wrapText="1"/>
    </xf>
    <xf numFmtId="0" fontId="0" fillId="0" borderId="45" xfId="0" applyBorder="1" applyAlignment="1">
      <alignment vertical="center"/>
    </xf>
    <xf numFmtId="0" fontId="3" fillId="3" borderId="36" xfId="0" applyFont="1" applyFill="1" applyBorder="1" applyAlignment="1"/>
    <xf numFmtId="0" fontId="0" fillId="0" borderId="46" xfId="0" applyBorder="1" applyAlignment="1"/>
    <xf numFmtId="0" fontId="0" fillId="3" borderId="47" xfId="0" applyFill="1" applyBorder="1" applyAlignment="1"/>
    <xf numFmtId="0" fontId="0" fillId="0" borderId="48" xfId="0" applyBorder="1" applyAlignment="1"/>
    <xf numFmtId="0" fontId="3" fillId="0" borderId="7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3" fillId="0" borderId="49" xfId="0" applyFont="1" applyBorder="1" applyAlignment="1">
      <alignment vertical="center" wrapText="1"/>
    </xf>
    <xf numFmtId="0" fontId="0" fillId="0" borderId="50" xfId="0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2" fillId="0" borderId="18" xfId="0" applyFont="1" applyBorder="1" applyAlignment="1"/>
    <xf numFmtId="0" fontId="8" fillId="0" borderId="21" xfId="0" applyFont="1" applyBorder="1" applyAlignment="1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16" xfId="0" applyFont="1" applyFill="1" applyBorder="1" applyAlignment="1"/>
    <xf numFmtId="0" fontId="2" fillId="3" borderId="27" xfId="0" applyFont="1" applyFill="1" applyBorder="1" applyAlignment="1"/>
    <xf numFmtId="0" fontId="2" fillId="3" borderId="17" xfId="0" applyFont="1" applyFill="1" applyBorder="1" applyAlignment="1"/>
    <xf numFmtId="0" fontId="2" fillId="3" borderId="28" xfId="0" applyFont="1" applyFill="1" applyBorder="1" applyAlignment="1"/>
    <xf numFmtId="0" fontId="7" fillId="3" borderId="16" xfId="0" applyFont="1" applyFill="1" applyBorder="1" applyAlignment="1"/>
    <xf numFmtId="0" fontId="7" fillId="3" borderId="27" xfId="0" applyFont="1" applyFill="1" applyBorder="1" applyAlignment="1"/>
    <xf numFmtId="0" fontId="7" fillId="3" borderId="17" xfId="0" applyFont="1" applyFill="1" applyBorder="1" applyAlignment="1"/>
    <xf numFmtId="0" fontId="7" fillId="3" borderId="28" xfId="0" applyFont="1" applyFill="1" applyBorder="1" applyAlignment="1"/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3" borderId="36" xfId="0" applyFont="1" applyFill="1" applyBorder="1" applyAlignment="1"/>
    <xf numFmtId="0" fontId="7" fillId="3" borderId="37" xfId="0" applyFont="1" applyFill="1" applyBorder="1" applyAlignment="1"/>
    <xf numFmtId="0" fontId="7" fillId="3" borderId="35" xfId="0" applyFont="1" applyFill="1" applyBorder="1" applyAlignment="1"/>
    <xf numFmtId="0" fontId="2" fillId="3" borderId="24" xfId="0" applyFont="1" applyFill="1" applyBorder="1" applyAlignment="1">
      <alignment horizontal="center"/>
    </xf>
    <xf numFmtId="0" fontId="2" fillId="0" borderId="7" xfId="0" applyFont="1" applyBorder="1" applyAlignment="1"/>
    <xf numFmtId="0" fontId="8" fillId="0" borderId="8" xfId="0" applyFont="1" applyBorder="1" applyAlignment="1"/>
    <xf numFmtId="0" fontId="8" fillId="0" borderId="39" xfId="0" applyFont="1" applyBorder="1" applyAlignment="1">
      <alignment horizontal="left" wrapText="1"/>
    </xf>
    <xf numFmtId="0" fontId="8" fillId="0" borderId="29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</cellXfs>
  <cellStyles count="18">
    <cellStyle name="Komma" xfId="3" builtinId="3"/>
    <cellStyle name="Komma 2" xfId="2"/>
    <cellStyle name="Komma 2 2" xfId="4"/>
    <cellStyle name="Komma 2 2 2" xfId="8"/>
    <cellStyle name="Komma 2 2 2 2" xfId="16"/>
    <cellStyle name="Komma 2 2 3" xfId="12"/>
    <cellStyle name="Komma 2 3" xfId="6"/>
    <cellStyle name="Komma 2 3 2" xfId="14"/>
    <cellStyle name="Komma 2 4" xfId="5"/>
    <cellStyle name="Komma 2 4 2" xfId="13"/>
    <cellStyle name="Komma 2 5" xfId="10"/>
    <cellStyle name="Komma 3" xfId="9"/>
    <cellStyle name="Komma 3 2" xfId="17"/>
    <cellStyle name="Komma 4" xfId="7"/>
    <cellStyle name="Komma 4 2" xfId="15"/>
    <cellStyle name="Komma 5" xfId="1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4" zoomScaleNormal="100" workbookViewId="0">
      <selection activeCell="A6" sqref="A6:B6"/>
    </sheetView>
  </sheetViews>
  <sheetFormatPr defaultRowHeight="15" x14ac:dyDescent="0.25"/>
  <cols>
    <col min="1" max="1" width="48.5703125" customWidth="1"/>
    <col min="3" max="6" width="15.5703125" customWidth="1"/>
  </cols>
  <sheetData>
    <row r="1" spans="1:6" ht="15.75" thickBot="1" x14ac:dyDescent="0.3"/>
    <row r="2" spans="1:6" ht="41.1" customHeight="1" thickBot="1" x14ac:dyDescent="0.3">
      <c r="A2" s="127" t="s">
        <v>16</v>
      </c>
      <c r="B2" s="128"/>
      <c r="C2" s="128"/>
      <c r="D2" s="128"/>
      <c r="E2" s="128"/>
      <c r="F2" s="129"/>
    </row>
    <row r="3" spans="1:6" ht="24.75" customHeight="1" thickBot="1" x14ac:dyDescent="0.3">
      <c r="A3" s="135" t="s">
        <v>2</v>
      </c>
      <c r="B3" s="136"/>
      <c r="C3" s="130" t="s">
        <v>12</v>
      </c>
      <c r="D3" s="131"/>
      <c r="E3" s="131"/>
      <c r="F3" s="132"/>
    </row>
    <row r="4" spans="1:6" ht="41.1" customHeight="1" thickBot="1" x14ac:dyDescent="0.4">
      <c r="A4" s="137"/>
      <c r="B4" s="138"/>
      <c r="C4" s="57">
        <v>2017</v>
      </c>
      <c r="D4" s="57">
        <v>2018</v>
      </c>
      <c r="E4" s="57">
        <v>2019</v>
      </c>
      <c r="F4" s="58">
        <v>2020</v>
      </c>
    </row>
    <row r="5" spans="1:6" ht="41.85" customHeight="1" x14ac:dyDescent="0.25">
      <c r="A5" s="133" t="s">
        <v>3</v>
      </c>
      <c r="B5" s="134"/>
      <c r="C5" s="10">
        <f>+ØK!D19</f>
        <v>1399000</v>
      </c>
      <c r="D5" s="10">
        <f>+ØK!E19</f>
        <v>1399000</v>
      </c>
      <c r="E5" s="10">
        <f>+ØK!F19</f>
        <v>1399000</v>
      </c>
      <c r="F5" s="49">
        <f>+ØK!G19</f>
        <v>1399000</v>
      </c>
    </row>
    <row r="6" spans="1:6" ht="41.85" customHeight="1" x14ac:dyDescent="0.25">
      <c r="A6" s="141" t="s">
        <v>4</v>
      </c>
      <c r="B6" s="142"/>
      <c r="C6" s="11">
        <f>+'P&amp;T'!D21</f>
        <v>0</v>
      </c>
      <c r="D6" s="11">
        <f>+'P&amp;T'!E21</f>
        <v>0</v>
      </c>
      <c r="E6" s="11">
        <f>+'P&amp;T'!F21</f>
        <v>0</v>
      </c>
      <c r="F6" s="50">
        <f>+'P&amp;T'!G21</f>
        <v>0</v>
      </c>
    </row>
    <row r="7" spans="1:6" ht="32.1" customHeight="1" x14ac:dyDescent="0.25">
      <c r="A7" s="143" t="s">
        <v>5</v>
      </c>
      <c r="B7" s="142"/>
      <c r="C7" s="11">
        <f>'B&amp;U'!D23</f>
        <v>-20000</v>
      </c>
      <c r="D7" s="11">
        <f>'B&amp;U'!E23</f>
        <v>-88000</v>
      </c>
      <c r="E7" s="11">
        <f>'B&amp;U'!F23</f>
        <v>-250000</v>
      </c>
      <c r="F7" s="50">
        <f>'B&amp;U'!G23</f>
        <v>-932000</v>
      </c>
    </row>
    <row r="8" spans="1:6" ht="32.1" customHeight="1" x14ac:dyDescent="0.25">
      <c r="A8" s="143" t="s">
        <v>6</v>
      </c>
      <c r="B8" s="142"/>
      <c r="C8" s="11">
        <f>+'K&amp;F'!D21</f>
        <v>0</v>
      </c>
      <c r="D8" s="11">
        <f>+'K&amp;F'!E21</f>
        <v>0</v>
      </c>
      <c r="E8" s="11">
        <f>+'K&amp;F'!F21</f>
        <v>0</v>
      </c>
      <c r="F8" s="50">
        <f>+'K&amp;F'!G21</f>
        <v>0</v>
      </c>
    </row>
    <row r="9" spans="1:6" ht="32.1" customHeight="1" x14ac:dyDescent="0.25">
      <c r="A9" s="143" t="s">
        <v>7</v>
      </c>
      <c r="B9" s="142"/>
      <c r="C9" s="12">
        <f>+'S&amp;S'!D24</f>
        <v>3961000</v>
      </c>
      <c r="D9" s="12">
        <f>+'S&amp;S'!E24</f>
        <v>2134000</v>
      </c>
      <c r="E9" s="12">
        <f>+'S&amp;S'!F24</f>
        <v>3134000</v>
      </c>
      <c r="F9" s="51">
        <f>+'S&amp;S'!G24</f>
        <v>3134000</v>
      </c>
    </row>
    <row r="10" spans="1:6" ht="32.1" customHeight="1" thickBot="1" x14ac:dyDescent="0.3">
      <c r="A10" s="144" t="s">
        <v>8</v>
      </c>
      <c r="B10" s="145"/>
      <c r="C10" s="12">
        <f>+'A&amp;I'!D20</f>
        <v>0</v>
      </c>
      <c r="D10" s="12">
        <f>+'A&amp;I'!E20</f>
        <v>0</v>
      </c>
      <c r="E10" s="12">
        <f>+'A&amp;I'!F20</f>
        <v>0</v>
      </c>
      <c r="F10" s="52">
        <f>+'A&amp;I'!G20</f>
        <v>0</v>
      </c>
    </row>
    <row r="11" spans="1:6" ht="32.1" customHeight="1" thickBot="1" x14ac:dyDescent="0.3">
      <c r="A11" s="139" t="s">
        <v>9</v>
      </c>
      <c r="B11" s="140"/>
      <c r="C11" s="13">
        <f>SUM(C5:C10)</f>
        <v>5340000</v>
      </c>
      <c r="D11" s="13">
        <f t="shared" ref="D11:F11" si="0">SUM(D5:D10)</f>
        <v>3445000</v>
      </c>
      <c r="E11" s="13">
        <f t="shared" si="0"/>
        <v>4283000</v>
      </c>
      <c r="F11" s="14">
        <f t="shared" si="0"/>
        <v>3601000</v>
      </c>
    </row>
  </sheetData>
  <mergeCells count="10">
    <mergeCell ref="A2:F2"/>
    <mergeCell ref="C3:F3"/>
    <mergeCell ref="A5:B5"/>
    <mergeCell ref="A3:B4"/>
    <mergeCell ref="A11:B11"/>
    <mergeCell ref="A6:B6"/>
    <mergeCell ref="A7:B7"/>
    <mergeCell ref="A8:B8"/>
    <mergeCell ref="A9:B9"/>
    <mergeCell ref="A10:B10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11249-16&amp;Csag. nr. 16-392&amp;R&amp;P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Normal="100" workbookViewId="0">
      <selection activeCell="D8" sqref="D8"/>
    </sheetView>
  </sheetViews>
  <sheetFormatPr defaultColWidth="8.5703125" defaultRowHeight="15" x14ac:dyDescent="0.25"/>
  <cols>
    <col min="2" max="2" width="41.42578125" customWidth="1"/>
    <col min="3" max="7" width="15" customWidth="1"/>
  </cols>
  <sheetData>
    <row r="1" spans="1:7" ht="12" customHeight="1" thickBot="1" x14ac:dyDescent="0.3"/>
    <row r="2" spans="1:7" ht="39" customHeight="1" thickBot="1" x14ac:dyDescent="0.3">
      <c r="A2" s="148" t="s">
        <v>16</v>
      </c>
      <c r="B2" s="149"/>
      <c r="C2" s="149"/>
      <c r="D2" s="149"/>
      <c r="E2" s="149"/>
      <c r="F2" s="149"/>
      <c r="G2" s="150"/>
    </row>
    <row r="3" spans="1:7" ht="25.35" customHeight="1" thickBot="1" x14ac:dyDescent="0.3">
      <c r="A3" s="156" t="s">
        <v>3</v>
      </c>
      <c r="B3" s="157"/>
      <c r="C3" s="154" t="s">
        <v>10</v>
      </c>
      <c r="D3" s="151" t="s">
        <v>14</v>
      </c>
      <c r="E3" s="152"/>
      <c r="F3" s="152"/>
      <c r="G3" s="153"/>
    </row>
    <row r="4" spans="1:7" ht="35.25" thickBot="1" x14ac:dyDescent="0.35">
      <c r="A4" s="158"/>
      <c r="B4" s="159"/>
      <c r="C4" s="155"/>
      <c r="D4" s="59" t="s">
        <v>0</v>
      </c>
      <c r="E4" s="59" t="s">
        <v>1</v>
      </c>
      <c r="F4" s="59" t="s">
        <v>13</v>
      </c>
      <c r="G4" s="59" t="s">
        <v>15</v>
      </c>
    </row>
    <row r="5" spans="1:7" ht="21" customHeight="1" x14ac:dyDescent="0.3">
      <c r="A5" s="30"/>
      <c r="B5" s="39" t="s">
        <v>18</v>
      </c>
      <c r="C5" s="29"/>
      <c r="D5" s="43"/>
      <c r="E5" s="43"/>
      <c r="F5" s="43"/>
      <c r="G5" s="43"/>
    </row>
    <row r="6" spans="1:7" s="72" customFormat="1" ht="34.5" customHeight="1" x14ac:dyDescent="0.25">
      <c r="A6" s="47" t="s">
        <v>17</v>
      </c>
      <c r="B6" s="69" t="s">
        <v>19</v>
      </c>
      <c r="C6" s="70" t="s">
        <v>20</v>
      </c>
      <c r="D6" s="71">
        <v>55000</v>
      </c>
      <c r="E6" s="71">
        <v>55000</v>
      </c>
      <c r="F6" s="71">
        <v>55000</v>
      </c>
      <c r="G6" s="71">
        <v>55000</v>
      </c>
    </row>
    <row r="7" spans="1:7" s="28" customFormat="1" ht="21" customHeight="1" x14ac:dyDescent="0.3">
      <c r="A7" s="30"/>
      <c r="B7" s="73" t="s">
        <v>21</v>
      </c>
      <c r="C7" s="25"/>
      <c r="D7" s="6"/>
      <c r="E7" s="6"/>
      <c r="F7" s="6"/>
      <c r="G7" s="6"/>
    </row>
    <row r="8" spans="1:7" s="28" customFormat="1" ht="21" customHeight="1" x14ac:dyDescent="0.3">
      <c r="A8" s="30" t="s">
        <v>23</v>
      </c>
      <c r="B8" s="1" t="s">
        <v>22</v>
      </c>
      <c r="C8" s="25" t="s">
        <v>25</v>
      </c>
      <c r="D8" s="6">
        <v>504000</v>
      </c>
      <c r="E8" s="6">
        <v>504000</v>
      </c>
      <c r="F8" s="6">
        <v>504000</v>
      </c>
      <c r="G8" s="6">
        <v>504000</v>
      </c>
    </row>
    <row r="9" spans="1:7" s="28" customFormat="1" ht="21" customHeight="1" x14ac:dyDescent="0.3">
      <c r="A9" s="30"/>
      <c r="B9" s="73" t="s">
        <v>34</v>
      </c>
      <c r="C9" s="25"/>
      <c r="D9" s="6"/>
      <c r="E9" s="6"/>
      <c r="F9" s="6"/>
      <c r="G9" s="6"/>
    </row>
    <row r="10" spans="1:7" s="28" customFormat="1" ht="34.5" customHeight="1" x14ac:dyDescent="0.3">
      <c r="A10" s="30" t="s">
        <v>24</v>
      </c>
      <c r="B10" s="26" t="s">
        <v>35</v>
      </c>
      <c r="C10" s="25" t="s">
        <v>36</v>
      </c>
      <c r="D10" s="6">
        <v>840000</v>
      </c>
      <c r="E10" s="6">
        <v>840000</v>
      </c>
      <c r="F10" s="6">
        <v>840000</v>
      </c>
      <c r="G10" s="6">
        <v>840000</v>
      </c>
    </row>
    <row r="11" spans="1:7" s="28" customFormat="1" ht="21" customHeight="1" x14ac:dyDescent="0.3">
      <c r="A11" s="30"/>
      <c r="B11" s="1"/>
      <c r="C11" s="25"/>
      <c r="D11" s="6"/>
      <c r="E11" s="6"/>
      <c r="F11" s="6"/>
      <c r="G11" s="6"/>
    </row>
    <row r="12" spans="1:7" s="28" customFormat="1" ht="21" customHeight="1" x14ac:dyDescent="0.3">
      <c r="A12" s="30"/>
      <c r="B12" s="1"/>
      <c r="C12" s="25"/>
      <c r="D12" s="6"/>
      <c r="E12" s="6"/>
      <c r="F12" s="6"/>
      <c r="G12" s="6"/>
    </row>
    <row r="13" spans="1:7" s="28" customFormat="1" ht="21" customHeight="1" x14ac:dyDescent="0.3">
      <c r="A13" s="30"/>
      <c r="B13" s="44"/>
      <c r="C13" s="45"/>
      <c r="D13" s="43"/>
      <c r="E13" s="43"/>
      <c r="F13" s="43"/>
      <c r="G13" s="43"/>
    </row>
    <row r="14" spans="1:7" s="28" customFormat="1" ht="21" customHeight="1" x14ac:dyDescent="0.3">
      <c r="A14" s="30"/>
      <c r="B14" s="44"/>
      <c r="C14" s="45"/>
      <c r="D14" s="43"/>
      <c r="E14" s="43"/>
      <c r="F14" s="43"/>
      <c r="G14" s="43"/>
    </row>
    <row r="15" spans="1:7" s="28" customFormat="1" ht="21" customHeight="1" x14ac:dyDescent="0.3">
      <c r="A15" s="30"/>
      <c r="B15" s="44"/>
      <c r="C15" s="40"/>
      <c r="D15" s="43"/>
      <c r="E15" s="43"/>
      <c r="F15" s="43"/>
      <c r="G15" s="43"/>
    </row>
    <row r="16" spans="1:7" s="28" customFormat="1" ht="21" customHeight="1" x14ac:dyDescent="0.3">
      <c r="A16" s="30"/>
      <c r="B16" s="44"/>
      <c r="C16" s="40"/>
      <c r="D16" s="43"/>
      <c r="E16" s="43"/>
      <c r="F16" s="43"/>
      <c r="G16" s="43"/>
    </row>
    <row r="17" spans="1:7" ht="21" customHeight="1" x14ac:dyDescent="0.3">
      <c r="A17" s="15"/>
      <c r="B17" s="39"/>
      <c r="C17" s="17"/>
      <c r="D17" s="7"/>
      <c r="E17" s="7"/>
      <c r="F17" s="7"/>
      <c r="G17" s="7"/>
    </row>
    <row r="18" spans="1:7" ht="21" customHeight="1" thickBot="1" x14ac:dyDescent="0.35">
      <c r="A18" s="37"/>
      <c r="B18" s="21"/>
      <c r="C18" s="24"/>
      <c r="D18" s="22"/>
      <c r="E18" s="31"/>
      <c r="F18" s="31"/>
      <c r="G18" s="31"/>
    </row>
    <row r="19" spans="1:7" ht="26.85" customHeight="1" thickBot="1" x14ac:dyDescent="0.35">
      <c r="A19" s="146" t="s">
        <v>9</v>
      </c>
      <c r="B19" s="147"/>
      <c r="C19" s="23"/>
      <c r="D19" s="9">
        <f>SUM(D5:D18)</f>
        <v>1399000</v>
      </c>
      <c r="E19" s="9">
        <f>SUM(E5:E18)</f>
        <v>1399000</v>
      </c>
      <c r="F19" s="9">
        <f>SUM(F5:F18)</f>
        <v>1399000</v>
      </c>
      <c r="G19" s="9">
        <f>SUM(G5:G18)</f>
        <v>1399000</v>
      </c>
    </row>
  </sheetData>
  <mergeCells count="5">
    <mergeCell ref="A19:B19"/>
    <mergeCell ref="A2:G2"/>
    <mergeCell ref="D3:G3"/>
    <mergeCell ref="C3:C4"/>
    <mergeCell ref="A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11249-16&amp;Csag. nr. 16-392&amp;R&amp;P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selection activeCell="D8" sqref="D8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"/>
    <row r="2" spans="1:7" ht="39" customHeight="1" thickBot="1" x14ac:dyDescent="0.3">
      <c r="A2" s="148" t="s">
        <v>16</v>
      </c>
      <c r="B2" s="149"/>
      <c r="C2" s="149"/>
      <c r="D2" s="149"/>
      <c r="E2" s="149"/>
      <c r="F2" s="149"/>
      <c r="G2" s="150"/>
    </row>
    <row r="3" spans="1:7" ht="25.35" customHeight="1" thickBot="1" x14ac:dyDescent="0.3">
      <c r="A3" s="160" t="s">
        <v>11</v>
      </c>
      <c r="B3" s="161"/>
      <c r="C3" s="154" t="s">
        <v>10</v>
      </c>
      <c r="D3" s="151" t="s">
        <v>14</v>
      </c>
      <c r="E3" s="152"/>
      <c r="F3" s="152"/>
      <c r="G3" s="153"/>
    </row>
    <row r="4" spans="1:7" ht="35.25" thickBot="1" x14ac:dyDescent="0.35">
      <c r="A4" s="162"/>
      <c r="B4" s="163"/>
      <c r="C4" s="155"/>
      <c r="D4" s="59" t="s">
        <v>0</v>
      </c>
      <c r="E4" s="59" t="s">
        <v>1</v>
      </c>
      <c r="F4" s="59" t="s">
        <v>13</v>
      </c>
      <c r="G4" s="59" t="s">
        <v>15</v>
      </c>
    </row>
    <row r="5" spans="1:7" ht="21" customHeight="1" x14ac:dyDescent="0.3">
      <c r="A5" s="33"/>
      <c r="B5" s="41"/>
      <c r="C5" s="29"/>
      <c r="D5" s="27"/>
      <c r="E5" s="27"/>
      <c r="F5" s="27"/>
      <c r="G5" s="27"/>
    </row>
    <row r="6" spans="1:7" s="28" customFormat="1" ht="21" customHeight="1" x14ac:dyDescent="0.3">
      <c r="A6" s="33"/>
      <c r="B6" s="60"/>
      <c r="C6" s="29"/>
      <c r="D6" s="46"/>
      <c r="E6" s="46"/>
      <c r="F6" s="46"/>
      <c r="G6" s="46"/>
    </row>
    <row r="7" spans="1:7" s="28" customFormat="1" ht="21" customHeight="1" x14ac:dyDescent="0.3">
      <c r="A7" s="33"/>
      <c r="B7" s="60"/>
      <c r="C7" s="29"/>
      <c r="D7" s="46"/>
      <c r="E7" s="46"/>
      <c r="F7" s="46"/>
      <c r="G7" s="46"/>
    </row>
    <row r="8" spans="1:7" s="28" customFormat="1" ht="21" customHeight="1" x14ac:dyDescent="0.3">
      <c r="A8" s="33"/>
      <c r="B8" s="60"/>
      <c r="C8" s="29"/>
      <c r="D8" s="46"/>
      <c r="E8" s="46"/>
      <c r="F8" s="46"/>
      <c r="G8" s="46"/>
    </row>
    <row r="9" spans="1:7" s="28" customFormat="1" ht="21" customHeight="1" x14ac:dyDescent="0.3">
      <c r="A9" s="33"/>
      <c r="B9" s="60"/>
      <c r="C9" s="29"/>
      <c r="D9" s="46"/>
      <c r="E9" s="46"/>
      <c r="F9" s="46"/>
      <c r="G9" s="46"/>
    </row>
    <row r="10" spans="1:7" s="28" customFormat="1" ht="21" customHeight="1" x14ac:dyDescent="0.3">
      <c r="A10" s="33"/>
      <c r="B10" s="60"/>
      <c r="C10" s="29"/>
      <c r="D10" s="46"/>
      <c r="E10" s="46"/>
      <c r="F10" s="46"/>
      <c r="G10" s="46"/>
    </row>
    <row r="11" spans="1:7" s="28" customFormat="1" ht="21" customHeight="1" x14ac:dyDescent="0.3">
      <c r="A11" s="33"/>
      <c r="B11" s="41"/>
      <c r="C11" s="29"/>
      <c r="D11" s="46"/>
      <c r="E11" s="46"/>
      <c r="F11" s="46"/>
      <c r="G11" s="46"/>
    </row>
    <row r="12" spans="1:7" ht="21" customHeight="1" x14ac:dyDescent="0.3">
      <c r="A12" s="34"/>
      <c r="B12" s="42"/>
      <c r="C12" s="29"/>
      <c r="D12" s="27"/>
      <c r="E12" s="27"/>
      <c r="F12" s="27"/>
      <c r="G12" s="27"/>
    </row>
    <row r="13" spans="1:7" ht="21" customHeight="1" x14ac:dyDescent="0.3">
      <c r="A13" s="34"/>
      <c r="B13" s="42"/>
      <c r="C13" s="29"/>
      <c r="D13" s="27"/>
      <c r="E13" s="27"/>
      <c r="F13" s="27"/>
      <c r="G13" s="27"/>
    </row>
    <row r="14" spans="1:7" s="28" customFormat="1" ht="21" customHeight="1" x14ac:dyDescent="0.3">
      <c r="A14" s="34"/>
      <c r="B14" s="42"/>
      <c r="C14" s="29"/>
      <c r="D14" s="27"/>
      <c r="E14" s="27"/>
      <c r="F14" s="27"/>
      <c r="G14" s="27"/>
    </row>
    <row r="15" spans="1:7" s="28" customFormat="1" ht="21" customHeight="1" x14ac:dyDescent="0.3">
      <c r="A15" s="34"/>
      <c r="B15" s="42"/>
      <c r="C15" s="29"/>
      <c r="D15" s="27"/>
      <c r="E15" s="27"/>
      <c r="F15" s="27"/>
      <c r="G15" s="27"/>
    </row>
    <row r="16" spans="1:7" s="28" customFormat="1" ht="21" customHeight="1" x14ac:dyDescent="0.3">
      <c r="A16" s="34"/>
      <c r="B16" s="42"/>
      <c r="C16" s="29"/>
      <c r="D16" s="27"/>
      <c r="E16" s="27"/>
      <c r="F16" s="27"/>
      <c r="G16" s="27"/>
    </row>
    <row r="17" spans="1:7" s="28" customFormat="1" ht="21" customHeight="1" x14ac:dyDescent="0.3">
      <c r="A17" s="34"/>
      <c r="B17" s="42"/>
      <c r="C17" s="29"/>
      <c r="D17" s="27"/>
      <c r="E17" s="27"/>
      <c r="F17" s="27"/>
      <c r="G17" s="27"/>
    </row>
    <row r="18" spans="1:7" s="28" customFormat="1" ht="21" customHeight="1" x14ac:dyDescent="0.3">
      <c r="A18" s="34"/>
      <c r="B18" s="42"/>
      <c r="C18" s="29"/>
      <c r="D18" s="27"/>
      <c r="E18" s="27"/>
      <c r="F18" s="27"/>
      <c r="G18" s="27"/>
    </row>
    <row r="19" spans="1:7" ht="21" customHeight="1" x14ac:dyDescent="0.3">
      <c r="A19" s="34"/>
      <c r="B19" s="42"/>
      <c r="C19" s="29"/>
      <c r="D19" s="27"/>
      <c r="E19" s="27"/>
      <c r="F19" s="27"/>
      <c r="G19" s="27"/>
    </row>
    <row r="20" spans="1:7" ht="21" customHeight="1" thickBot="1" x14ac:dyDescent="0.35">
      <c r="A20" s="35"/>
      <c r="B20" s="2"/>
      <c r="C20" s="3"/>
      <c r="D20" s="4"/>
      <c r="E20" s="4"/>
      <c r="F20" s="4"/>
      <c r="G20" s="4"/>
    </row>
    <row r="21" spans="1:7" ht="26.85" customHeight="1" x14ac:dyDescent="0.3">
      <c r="A21" s="146" t="s">
        <v>9</v>
      </c>
      <c r="B21" s="147"/>
      <c r="C21" s="5"/>
      <c r="D21" s="9">
        <f>SUM(D5:D20)</f>
        <v>0</v>
      </c>
      <c r="E21" s="9">
        <f>SUM(E5:E20)</f>
        <v>0</v>
      </c>
      <c r="F21" s="9">
        <f>SUM(F5:F20)</f>
        <v>0</v>
      </c>
      <c r="G21" s="9">
        <f>SUM(G5:G20)</f>
        <v>0</v>
      </c>
    </row>
  </sheetData>
  <mergeCells count="5">
    <mergeCell ref="A21:B21"/>
    <mergeCell ref="A2:G2"/>
    <mergeCell ref="D3:G3"/>
    <mergeCell ref="C3:C4"/>
    <mergeCell ref="A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11249-16&amp;Csag. nr. 16-392&amp;R&amp;P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7" zoomScaleNormal="100" workbookViewId="0">
      <selection activeCell="D18" sqref="D18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9" ht="15.75" thickBot="1" x14ac:dyDescent="0.3">
      <c r="A1" s="28"/>
      <c r="B1" s="28"/>
      <c r="C1" s="28"/>
      <c r="D1" s="28"/>
      <c r="E1" s="28"/>
      <c r="F1" s="28"/>
      <c r="G1" s="28"/>
    </row>
    <row r="2" spans="1:9" ht="39" customHeight="1" thickBot="1" x14ac:dyDescent="0.3">
      <c r="A2" s="148" t="s">
        <v>16</v>
      </c>
      <c r="B2" s="149"/>
      <c r="C2" s="149"/>
      <c r="D2" s="149"/>
      <c r="E2" s="149"/>
      <c r="F2" s="149"/>
      <c r="G2" s="150"/>
    </row>
    <row r="3" spans="1:9" ht="25.35" customHeight="1" thickBot="1" x14ac:dyDescent="0.3">
      <c r="A3" s="160" t="s">
        <v>5</v>
      </c>
      <c r="B3" s="161"/>
      <c r="C3" s="154" t="s">
        <v>10</v>
      </c>
      <c r="D3" s="151" t="s">
        <v>14</v>
      </c>
      <c r="E3" s="152"/>
      <c r="F3" s="152"/>
      <c r="G3" s="153"/>
    </row>
    <row r="4" spans="1:9" ht="35.25" thickBot="1" x14ac:dyDescent="0.35">
      <c r="A4" s="162"/>
      <c r="B4" s="163"/>
      <c r="C4" s="155"/>
      <c r="D4" s="59" t="s">
        <v>0</v>
      </c>
      <c r="E4" s="59" t="s">
        <v>1</v>
      </c>
      <c r="F4" s="59" t="s">
        <v>13</v>
      </c>
      <c r="G4" s="59" t="s">
        <v>15</v>
      </c>
    </row>
    <row r="5" spans="1:9" ht="69" x14ac:dyDescent="0.3">
      <c r="A5" s="109" t="s">
        <v>114</v>
      </c>
      <c r="B5" s="104" t="s">
        <v>84</v>
      </c>
      <c r="C5" s="105" t="s">
        <v>85</v>
      </c>
      <c r="D5" s="103">
        <v>0</v>
      </c>
      <c r="E5" s="103">
        <v>0</v>
      </c>
      <c r="F5" s="103">
        <v>0</v>
      </c>
      <c r="G5" s="103">
        <v>0</v>
      </c>
      <c r="H5" s="101"/>
      <c r="I5" s="101"/>
    </row>
    <row r="6" spans="1:9" s="28" customFormat="1" ht="51.75" x14ac:dyDescent="0.3">
      <c r="A6" s="109" t="s">
        <v>114</v>
      </c>
      <c r="B6" s="104" t="s">
        <v>86</v>
      </c>
      <c r="C6" s="105" t="s">
        <v>85</v>
      </c>
      <c r="D6" s="103">
        <v>0</v>
      </c>
      <c r="E6" s="103"/>
      <c r="F6" s="103"/>
      <c r="G6" s="103"/>
      <c r="H6" s="101"/>
      <c r="I6" s="101"/>
    </row>
    <row r="7" spans="1:9" s="28" customFormat="1" ht="51.75" x14ac:dyDescent="0.3">
      <c r="A7" s="109" t="s">
        <v>114</v>
      </c>
      <c r="B7" s="104" t="s">
        <v>87</v>
      </c>
      <c r="C7" s="105" t="s">
        <v>85</v>
      </c>
      <c r="D7" s="103">
        <v>0</v>
      </c>
      <c r="E7" s="103">
        <v>0</v>
      </c>
      <c r="F7" s="103">
        <v>0</v>
      </c>
      <c r="G7" s="103">
        <v>0</v>
      </c>
      <c r="H7" s="101"/>
      <c r="I7" s="101"/>
    </row>
    <row r="8" spans="1:9" s="28" customFormat="1" ht="51.75" x14ac:dyDescent="0.3">
      <c r="A8" s="109" t="s">
        <v>114</v>
      </c>
      <c r="B8" s="104" t="s">
        <v>88</v>
      </c>
      <c r="C8" s="105" t="s">
        <v>85</v>
      </c>
      <c r="D8" s="103">
        <v>0</v>
      </c>
      <c r="E8" s="103"/>
      <c r="F8" s="103"/>
      <c r="G8" s="103"/>
      <c r="H8" s="101"/>
      <c r="I8" s="101"/>
    </row>
    <row r="9" spans="1:9" s="28" customFormat="1" ht="34.5" x14ac:dyDescent="0.3">
      <c r="A9" s="109" t="s">
        <v>115</v>
      </c>
      <c r="B9" s="104" t="s">
        <v>89</v>
      </c>
      <c r="C9" s="106" t="s">
        <v>90</v>
      </c>
      <c r="D9" s="113">
        <v>0</v>
      </c>
      <c r="E9" s="113">
        <v>0</v>
      </c>
      <c r="F9" s="113">
        <v>0</v>
      </c>
      <c r="G9" s="113">
        <v>0</v>
      </c>
      <c r="H9" s="101"/>
      <c r="I9" s="101"/>
    </row>
    <row r="10" spans="1:9" ht="34.5" x14ac:dyDescent="0.3">
      <c r="A10" s="109" t="s">
        <v>115</v>
      </c>
      <c r="B10" s="104" t="s">
        <v>91</v>
      </c>
      <c r="C10" s="105" t="s">
        <v>90</v>
      </c>
      <c r="D10" s="103">
        <v>0</v>
      </c>
      <c r="E10" s="103"/>
      <c r="F10" s="103"/>
      <c r="G10" s="103"/>
      <c r="H10" s="101"/>
      <c r="I10" s="101"/>
    </row>
    <row r="11" spans="1:9" ht="34.5" x14ac:dyDescent="0.3">
      <c r="A11" s="109" t="s">
        <v>116</v>
      </c>
      <c r="B11" s="104" t="s">
        <v>92</v>
      </c>
      <c r="C11" s="105" t="s">
        <v>93</v>
      </c>
      <c r="D11" s="103">
        <v>0</v>
      </c>
      <c r="E11" s="103">
        <v>0</v>
      </c>
      <c r="F11" s="103">
        <v>0</v>
      </c>
      <c r="G11" s="103">
        <v>0</v>
      </c>
      <c r="H11" s="101"/>
      <c r="I11" s="101"/>
    </row>
    <row r="12" spans="1:9" ht="51.75" x14ac:dyDescent="0.3">
      <c r="A12" s="109" t="s">
        <v>117</v>
      </c>
      <c r="B12" s="116" t="s">
        <v>94</v>
      </c>
      <c r="C12" s="105" t="s">
        <v>95</v>
      </c>
      <c r="D12" s="103">
        <v>60000</v>
      </c>
      <c r="E12" s="103">
        <v>60000</v>
      </c>
      <c r="F12" s="103">
        <v>60000</v>
      </c>
      <c r="G12" s="103">
        <v>60000</v>
      </c>
      <c r="H12" s="101"/>
      <c r="I12" s="101"/>
    </row>
    <row r="13" spans="1:9" s="28" customFormat="1" ht="17.25" x14ac:dyDescent="0.3">
      <c r="A13" s="109" t="s">
        <v>118</v>
      </c>
      <c r="B13" s="104" t="s">
        <v>96</v>
      </c>
      <c r="C13" s="106" t="s">
        <v>97</v>
      </c>
      <c r="D13" s="113">
        <v>500000</v>
      </c>
      <c r="E13" s="113">
        <v>500000</v>
      </c>
      <c r="F13" s="113">
        <v>500000</v>
      </c>
      <c r="G13" s="113"/>
      <c r="H13" s="101"/>
      <c r="I13" s="101"/>
    </row>
    <row r="14" spans="1:9" s="28" customFormat="1" ht="17.25" x14ac:dyDescent="0.3">
      <c r="A14" s="109" t="s">
        <v>119</v>
      </c>
      <c r="B14" s="104" t="s">
        <v>98</v>
      </c>
      <c r="C14" s="106" t="s">
        <v>99</v>
      </c>
      <c r="D14" s="113">
        <v>52000</v>
      </c>
      <c r="E14" s="113">
        <v>52000</v>
      </c>
      <c r="F14" s="113">
        <v>52000</v>
      </c>
      <c r="G14" s="113">
        <v>52000</v>
      </c>
      <c r="H14" s="101"/>
      <c r="I14" s="101"/>
    </row>
    <row r="15" spans="1:9" ht="17.25" x14ac:dyDescent="0.3">
      <c r="A15" s="117" t="s">
        <v>120</v>
      </c>
      <c r="B15" s="62" t="s">
        <v>100</v>
      </c>
      <c r="C15" s="106" t="s">
        <v>111</v>
      </c>
      <c r="D15" s="118"/>
      <c r="E15" s="118"/>
      <c r="F15" s="118"/>
      <c r="G15" s="118"/>
      <c r="H15" s="101"/>
    </row>
    <row r="16" spans="1:9" ht="34.5" x14ac:dyDescent="0.3">
      <c r="A16" s="109" t="s">
        <v>121</v>
      </c>
      <c r="B16" s="104" t="s">
        <v>101</v>
      </c>
      <c r="C16" s="106" t="s">
        <v>102</v>
      </c>
      <c r="D16" s="113">
        <v>412000</v>
      </c>
      <c r="E16" s="113">
        <v>344000</v>
      </c>
      <c r="F16" s="113">
        <v>182000</v>
      </c>
      <c r="G16" s="113"/>
      <c r="H16" s="101"/>
      <c r="I16" s="101"/>
    </row>
    <row r="17" spans="1:9" ht="17.25" x14ac:dyDescent="0.3">
      <c r="A17" s="109" t="s">
        <v>122</v>
      </c>
      <c r="B17" s="104" t="s">
        <v>103</v>
      </c>
      <c r="C17" s="105" t="s">
        <v>104</v>
      </c>
      <c r="D17" s="103">
        <v>300000</v>
      </c>
      <c r="E17" s="103">
        <v>300000</v>
      </c>
      <c r="F17" s="103">
        <v>300000</v>
      </c>
      <c r="G17" s="103">
        <v>300000</v>
      </c>
      <c r="H17" s="101"/>
      <c r="I17" s="101"/>
    </row>
    <row r="18" spans="1:9" ht="51.75" x14ac:dyDescent="0.3">
      <c r="A18" s="109" t="s">
        <v>123</v>
      </c>
      <c r="B18" s="104" t="s">
        <v>105</v>
      </c>
      <c r="C18" s="106" t="s">
        <v>106</v>
      </c>
      <c r="D18" s="108">
        <v>2173600</v>
      </c>
      <c r="E18" s="108">
        <v>2173600</v>
      </c>
      <c r="F18" s="108">
        <v>2173600</v>
      </c>
      <c r="G18" s="108">
        <v>2173600</v>
      </c>
      <c r="H18" s="101"/>
      <c r="I18" s="119"/>
    </row>
    <row r="19" spans="1:9" s="101" customFormat="1" ht="17.25" x14ac:dyDescent="0.3">
      <c r="A19" s="109" t="s">
        <v>123</v>
      </c>
      <c r="B19" s="111" t="s">
        <v>126</v>
      </c>
      <c r="C19" s="106"/>
      <c r="D19" s="108">
        <v>-2173600</v>
      </c>
      <c r="E19" s="108">
        <v>-2173600</v>
      </c>
      <c r="F19" s="108">
        <v>-2173600</v>
      </c>
      <c r="G19" s="108">
        <v>-2173600</v>
      </c>
      <c r="I19" s="119"/>
    </row>
    <row r="20" spans="1:9" s="28" customFormat="1" ht="34.5" x14ac:dyDescent="0.3">
      <c r="A20" s="109" t="s">
        <v>124</v>
      </c>
      <c r="B20" s="111" t="s">
        <v>107</v>
      </c>
      <c r="C20" s="106" t="s">
        <v>108</v>
      </c>
      <c r="D20" s="112"/>
      <c r="E20" s="108"/>
      <c r="F20" s="108"/>
      <c r="G20" s="108"/>
      <c r="H20" s="101"/>
    </row>
    <row r="21" spans="1:9" ht="51.75" x14ac:dyDescent="0.3">
      <c r="A21" s="109" t="s">
        <v>125</v>
      </c>
      <c r="B21" s="111" t="s">
        <v>110</v>
      </c>
      <c r="C21" s="106" t="s">
        <v>133</v>
      </c>
      <c r="D21" s="115">
        <v>-1344000</v>
      </c>
      <c r="E21" s="115">
        <v>-1344000</v>
      </c>
      <c r="F21" s="115">
        <v>-1344000</v>
      </c>
      <c r="G21" s="115">
        <v>-1344000</v>
      </c>
      <c r="H21" s="101"/>
      <c r="I21" s="114"/>
    </row>
    <row r="22" spans="1:9" ht="18" thickBot="1" x14ac:dyDescent="0.35">
      <c r="A22" s="109"/>
      <c r="B22" s="110"/>
      <c r="C22" s="106"/>
      <c r="D22" s="108"/>
      <c r="E22" s="108"/>
      <c r="F22" s="108"/>
      <c r="G22" s="108"/>
      <c r="H22" s="101"/>
      <c r="I22" s="101"/>
    </row>
    <row r="23" spans="1:9" ht="17.25" x14ac:dyDescent="0.3">
      <c r="A23" s="146" t="s">
        <v>9</v>
      </c>
      <c r="B23" s="147"/>
      <c r="C23" s="102"/>
      <c r="D23" s="107">
        <f>SUM(D5:D22)</f>
        <v>-20000</v>
      </c>
      <c r="E23" s="107">
        <f>SUM(E5:E22)</f>
        <v>-88000</v>
      </c>
      <c r="F23" s="107">
        <f>SUM(F5:F22)</f>
        <v>-250000</v>
      </c>
      <c r="G23" s="107">
        <f>SUM(G5:G22)</f>
        <v>-932000</v>
      </c>
      <c r="H23" s="101"/>
      <c r="I23" s="101"/>
    </row>
    <row r="24" spans="1:9" x14ac:dyDescent="0.25">
      <c r="A24" s="101" t="s">
        <v>112</v>
      </c>
      <c r="D24" s="120"/>
    </row>
    <row r="25" spans="1:9" x14ac:dyDescent="0.25">
      <c r="A25" s="114" t="s">
        <v>109</v>
      </c>
    </row>
  </sheetData>
  <mergeCells count="5">
    <mergeCell ref="A23:B23"/>
    <mergeCell ref="A2:G2"/>
    <mergeCell ref="D3:G3"/>
    <mergeCell ref="C3:C4"/>
    <mergeCell ref="A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11249-16&amp;Csag. nr. 16-392&amp;R&amp;P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selection activeCell="D8" sqref="D8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"/>
    <row r="2" spans="1:7" ht="39" customHeight="1" thickBot="1" x14ac:dyDescent="0.3">
      <c r="A2" s="148" t="s">
        <v>16</v>
      </c>
      <c r="B2" s="149"/>
      <c r="C2" s="149"/>
      <c r="D2" s="149"/>
      <c r="E2" s="149"/>
      <c r="F2" s="149"/>
      <c r="G2" s="150"/>
    </row>
    <row r="3" spans="1:7" ht="25.35" customHeight="1" thickBot="1" x14ac:dyDescent="0.3">
      <c r="A3" s="160" t="s">
        <v>6</v>
      </c>
      <c r="B3" s="161"/>
      <c r="C3" s="154" t="s">
        <v>10</v>
      </c>
      <c r="D3" s="151" t="s">
        <v>14</v>
      </c>
      <c r="E3" s="152"/>
      <c r="F3" s="152"/>
      <c r="G3" s="153"/>
    </row>
    <row r="4" spans="1:7" ht="35.25" thickBot="1" x14ac:dyDescent="0.35">
      <c r="A4" s="162"/>
      <c r="B4" s="163"/>
      <c r="C4" s="155"/>
      <c r="D4" s="59" t="s">
        <v>0</v>
      </c>
      <c r="E4" s="59" t="s">
        <v>1</v>
      </c>
      <c r="F4" s="59" t="s">
        <v>13</v>
      </c>
      <c r="G4" s="59" t="s">
        <v>15</v>
      </c>
    </row>
    <row r="5" spans="1:7" ht="21" customHeight="1" x14ac:dyDescent="0.3">
      <c r="A5" s="33"/>
      <c r="B5" s="44"/>
      <c r="C5" s="29"/>
      <c r="D5" s="46"/>
      <c r="E5" s="46"/>
      <c r="F5" s="46"/>
      <c r="G5" s="46"/>
    </row>
    <row r="6" spans="1:7" ht="21" customHeight="1" x14ac:dyDescent="0.3">
      <c r="A6" s="34"/>
      <c r="B6" s="44"/>
      <c r="C6" s="29"/>
      <c r="D6" s="46"/>
      <c r="E6" s="46"/>
      <c r="F6" s="46"/>
      <c r="G6" s="46"/>
    </row>
    <row r="7" spans="1:7" ht="21" customHeight="1" x14ac:dyDescent="0.3">
      <c r="A7" s="34"/>
      <c r="B7" s="44"/>
      <c r="C7" s="29"/>
      <c r="D7" s="46"/>
      <c r="E7" s="46"/>
      <c r="F7" s="46"/>
      <c r="G7" s="46"/>
    </row>
    <row r="8" spans="1:7" ht="21" customHeight="1" x14ac:dyDescent="0.3">
      <c r="A8" s="34"/>
      <c r="B8" s="44"/>
      <c r="C8" s="29"/>
      <c r="D8" s="46"/>
      <c r="E8" s="46"/>
      <c r="F8" s="46"/>
      <c r="G8" s="46"/>
    </row>
    <row r="9" spans="1:7" s="28" customFormat="1" ht="21" customHeight="1" x14ac:dyDescent="0.3">
      <c r="A9" s="47"/>
      <c r="B9" s="44"/>
      <c r="C9" s="29"/>
      <c r="D9" s="46"/>
      <c r="E9" s="46"/>
      <c r="F9" s="46"/>
      <c r="G9" s="46"/>
    </row>
    <row r="10" spans="1:7" s="28" customFormat="1" ht="21" customHeight="1" x14ac:dyDescent="0.3">
      <c r="A10" s="47"/>
      <c r="B10" s="44"/>
      <c r="C10" s="29"/>
      <c r="D10" s="46"/>
      <c r="E10" s="46"/>
      <c r="F10" s="46"/>
      <c r="G10" s="46"/>
    </row>
    <row r="11" spans="1:7" s="28" customFormat="1" ht="21" customHeight="1" x14ac:dyDescent="0.3">
      <c r="A11" s="47"/>
      <c r="B11" s="44"/>
      <c r="C11" s="29"/>
      <c r="D11" s="46"/>
      <c r="E11" s="46"/>
      <c r="F11" s="46"/>
      <c r="G11" s="46"/>
    </row>
    <row r="12" spans="1:7" s="28" customFormat="1" ht="21" customHeight="1" x14ac:dyDescent="0.3">
      <c r="A12" s="47"/>
      <c r="B12" s="44"/>
      <c r="C12" s="29"/>
      <c r="D12" s="46"/>
      <c r="E12" s="46"/>
      <c r="F12" s="46"/>
      <c r="G12" s="46"/>
    </row>
    <row r="13" spans="1:7" s="28" customFormat="1" ht="21" customHeight="1" x14ac:dyDescent="0.3">
      <c r="A13" s="47"/>
      <c r="B13" s="44"/>
      <c r="C13" s="29"/>
      <c r="D13" s="46"/>
      <c r="E13" s="46"/>
      <c r="F13" s="46"/>
      <c r="G13" s="46"/>
    </row>
    <row r="14" spans="1:7" ht="21" customHeight="1" x14ac:dyDescent="0.3">
      <c r="A14" s="34"/>
      <c r="B14" s="44"/>
      <c r="C14" s="29"/>
      <c r="D14" s="46"/>
      <c r="E14" s="46"/>
      <c r="F14" s="46"/>
      <c r="G14" s="46"/>
    </row>
    <row r="15" spans="1:7" ht="21" customHeight="1" x14ac:dyDescent="0.3">
      <c r="A15" s="34"/>
      <c r="B15" s="44"/>
      <c r="C15" s="29"/>
      <c r="D15" s="46"/>
      <c r="E15" s="46"/>
      <c r="F15" s="46"/>
      <c r="G15" s="46"/>
    </row>
    <row r="16" spans="1:7" ht="21" customHeight="1" x14ac:dyDescent="0.3">
      <c r="A16" s="34"/>
      <c r="B16" s="44"/>
      <c r="C16" s="29"/>
      <c r="D16" s="46"/>
      <c r="E16" s="46"/>
      <c r="F16" s="46"/>
      <c r="G16" s="46"/>
    </row>
    <row r="17" spans="1:7" ht="21" customHeight="1" x14ac:dyDescent="0.3">
      <c r="A17" s="34"/>
      <c r="B17" s="44"/>
      <c r="C17" s="29"/>
      <c r="D17" s="46"/>
      <c r="E17" s="46"/>
      <c r="F17" s="46"/>
      <c r="G17" s="46"/>
    </row>
    <row r="18" spans="1:7" ht="21" customHeight="1" x14ac:dyDescent="0.3">
      <c r="A18" s="34"/>
      <c r="B18" s="44"/>
      <c r="C18" s="29"/>
      <c r="D18" s="46"/>
      <c r="E18" s="46"/>
      <c r="F18" s="46"/>
      <c r="G18" s="46"/>
    </row>
    <row r="19" spans="1:7" ht="21" customHeight="1" x14ac:dyDescent="0.3">
      <c r="A19" s="34"/>
      <c r="B19" s="48"/>
      <c r="C19" s="53"/>
      <c r="D19" s="54"/>
      <c r="E19" s="54"/>
      <c r="F19" s="54"/>
      <c r="G19" s="54"/>
    </row>
    <row r="20" spans="1:7" ht="21" customHeight="1" thickBot="1" x14ac:dyDescent="0.35">
      <c r="A20" s="35"/>
      <c r="B20" s="2"/>
      <c r="C20" s="3"/>
      <c r="D20" s="8"/>
      <c r="E20" s="4"/>
      <c r="F20" s="4"/>
      <c r="G20" s="4"/>
    </row>
    <row r="21" spans="1:7" ht="26.85" customHeight="1" x14ac:dyDescent="0.3">
      <c r="A21" s="146" t="s">
        <v>9</v>
      </c>
      <c r="B21" s="147"/>
      <c r="C21" s="5"/>
      <c r="D21" s="86">
        <f>SUM(D5:D20)</f>
        <v>0</v>
      </c>
      <c r="E21" s="86">
        <f>SUM(E5:E20)</f>
        <v>0</v>
      </c>
      <c r="F21" s="86">
        <f>SUM(F5:F20)</f>
        <v>0</v>
      </c>
      <c r="G21" s="86">
        <f>SUM(G5:G20)</f>
        <v>0</v>
      </c>
    </row>
  </sheetData>
  <mergeCells count="5">
    <mergeCell ref="A21:B21"/>
    <mergeCell ref="A2:G2"/>
    <mergeCell ref="D3:G3"/>
    <mergeCell ref="C3:C4"/>
    <mergeCell ref="A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11249-16&amp;Csag. nr. 16-392&amp;R&amp;P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22" zoomScaleNormal="100" workbookViewId="0">
      <selection activeCell="B15" sqref="B15"/>
    </sheetView>
  </sheetViews>
  <sheetFormatPr defaultColWidth="8.5703125" defaultRowHeight="15" x14ac:dyDescent="0.25"/>
  <cols>
    <col min="1" max="1" width="5.42578125" customWidth="1"/>
    <col min="2" max="2" width="42.5703125" customWidth="1"/>
    <col min="3" max="3" width="12.5703125" customWidth="1"/>
    <col min="4" max="7" width="15" customWidth="1"/>
    <col min="8" max="8" width="16.5703125" customWidth="1"/>
    <col min="9" max="9" width="10.42578125" customWidth="1"/>
    <col min="10" max="11" width="8.5703125" customWidth="1"/>
  </cols>
  <sheetData>
    <row r="1" spans="1:9" s="28" customFormat="1" ht="15.75" thickBot="1" x14ac:dyDescent="0.3"/>
    <row r="2" spans="1:9" ht="39" customHeight="1" thickBot="1" x14ac:dyDescent="0.3">
      <c r="A2" s="164" t="s">
        <v>16</v>
      </c>
      <c r="B2" s="165"/>
      <c r="C2" s="166"/>
      <c r="D2" s="166"/>
      <c r="E2" s="166"/>
      <c r="F2" s="166"/>
      <c r="G2" s="167"/>
    </row>
    <row r="3" spans="1:9" ht="25.35" customHeight="1" thickBot="1" x14ac:dyDescent="0.3">
      <c r="A3" s="168" t="s">
        <v>7</v>
      </c>
      <c r="B3" s="161"/>
      <c r="C3" s="154" t="s">
        <v>10</v>
      </c>
      <c r="D3" s="151" t="s">
        <v>14</v>
      </c>
      <c r="E3" s="152"/>
      <c r="F3" s="152"/>
      <c r="G3" s="153"/>
    </row>
    <row r="4" spans="1:9" ht="34.5" x14ac:dyDescent="0.3">
      <c r="A4" s="169"/>
      <c r="B4" s="170"/>
      <c r="C4" s="171"/>
      <c r="D4" s="64" t="s">
        <v>0</v>
      </c>
      <c r="E4" s="64" t="s">
        <v>1</v>
      </c>
      <c r="F4" s="64" t="s">
        <v>13</v>
      </c>
      <c r="G4" s="65" t="s">
        <v>15</v>
      </c>
    </row>
    <row r="5" spans="1:9" s="28" customFormat="1" ht="34.5" x14ac:dyDescent="0.3">
      <c r="A5" s="66" t="s">
        <v>37</v>
      </c>
      <c r="B5" s="62" t="s">
        <v>38</v>
      </c>
      <c r="C5" s="38" t="s">
        <v>39</v>
      </c>
      <c r="D5" s="63"/>
      <c r="E5" s="63">
        <v>7088000</v>
      </c>
      <c r="F5" s="63">
        <v>7088000</v>
      </c>
      <c r="G5" s="63">
        <v>7088000</v>
      </c>
    </row>
    <row r="6" spans="1:9" s="28" customFormat="1" ht="34.5" customHeight="1" x14ac:dyDescent="0.3">
      <c r="A6" s="67" t="s">
        <v>40</v>
      </c>
      <c r="B6" s="48" t="s">
        <v>41</v>
      </c>
      <c r="C6" s="38" t="s">
        <v>39</v>
      </c>
      <c r="D6" s="43"/>
      <c r="E6" s="43">
        <v>-7088000</v>
      </c>
      <c r="F6" s="43">
        <v>-7088000</v>
      </c>
      <c r="G6" s="43">
        <v>-7088000</v>
      </c>
    </row>
    <row r="7" spans="1:9" s="28" customFormat="1" ht="34.5" customHeight="1" x14ac:dyDescent="0.3">
      <c r="A7" s="67" t="s">
        <v>42</v>
      </c>
      <c r="B7" s="48" t="s">
        <v>43</v>
      </c>
      <c r="C7" s="38" t="s">
        <v>44</v>
      </c>
      <c r="D7" s="43"/>
      <c r="E7" s="43">
        <v>7160000</v>
      </c>
      <c r="F7" s="43">
        <v>7160000</v>
      </c>
      <c r="G7" s="43">
        <v>7160000</v>
      </c>
    </row>
    <row r="8" spans="1:9" s="28" customFormat="1" ht="34.5" customHeight="1" x14ac:dyDescent="0.3">
      <c r="A8" s="67" t="s">
        <v>45</v>
      </c>
      <c r="B8" s="48" t="s">
        <v>46</v>
      </c>
      <c r="C8" s="38" t="s">
        <v>44</v>
      </c>
      <c r="D8" s="43"/>
      <c r="E8" s="43">
        <v>-7160000</v>
      </c>
      <c r="F8" s="43">
        <v>-7160000</v>
      </c>
      <c r="G8" s="43">
        <v>-7160000</v>
      </c>
    </row>
    <row r="9" spans="1:9" s="28" customFormat="1" ht="34.5" x14ac:dyDescent="0.3">
      <c r="A9" s="67" t="s">
        <v>47</v>
      </c>
      <c r="B9" s="48" t="s">
        <v>48</v>
      </c>
      <c r="C9" s="38" t="s">
        <v>49</v>
      </c>
      <c r="D9" s="43">
        <v>1642000</v>
      </c>
      <c r="E9" s="43">
        <v>50000</v>
      </c>
      <c r="F9" s="43">
        <v>50000</v>
      </c>
      <c r="G9" s="43">
        <v>50000</v>
      </c>
    </row>
    <row r="10" spans="1:9" s="28" customFormat="1" ht="34.5" customHeight="1" x14ac:dyDescent="0.3">
      <c r="A10" s="67" t="s">
        <v>50</v>
      </c>
      <c r="B10" s="48" t="s">
        <v>51</v>
      </c>
      <c r="C10" s="38" t="s">
        <v>52</v>
      </c>
      <c r="D10" s="43">
        <v>1411000</v>
      </c>
      <c r="E10" s="43">
        <v>1176000</v>
      </c>
      <c r="F10" s="43">
        <v>1176000</v>
      </c>
      <c r="G10" s="43">
        <v>1176000</v>
      </c>
    </row>
    <row r="11" spans="1:9" s="28" customFormat="1" ht="34.5" customHeight="1" x14ac:dyDescent="0.3">
      <c r="A11" s="67" t="s">
        <v>53</v>
      </c>
      <c r="B11" s="48" t="s">
        <v>77</v>
      </c>
      <c r="C11" s="38" t="s">
        <v>56</v>
      </c>
      <c r="D11" s="43">
        <v>850000</v>
      </c>
      <c r="E11" s="43">
        <v>850000</v>
      </c>
      <c r="F11" s="43">
        <v>850000</v>
      </c>
      <c r="G11" s="43">
        <v>850000</v>
      </c>
    </row>
    <row r="12" spans="1:9" s="28" customFormat="1" ht="49.5" customHeight="1" x14ac:dyDescent="0.3">
      <c r="A12" s="67" t="s">
        <v>54</v>
      </c>
      <c r="B12" s="48" t="s">
        <v>113</v>
      </c>
      <c r="C12" s="38" t="s">
        <v>65</v>
      </c>
      <c r="D12" s="43">
        <v>1320000</v>
      </c>
      <c r="E12" s="43">
        <v>1320000</v>
      </c>
      <c r="F12" s="43">
        <v>1320000</v>
      </c>
      <c r="G12" s="43">
        <v>1320000</v>
      </c>
    </row>
    <row r="13" spans="1:9" s="28" customFormat="1" ht="21" customHeight="1" x14ac:dyDescent="0.3">
      <c r="A13" s="67" t="s">
        <v>58</v>
      </c>
      <c r="B13" s="61" t="s">
        <v>55</v>
      </c>
      <c r="C13" s="38" t="s">
        <v>57</v>
      </c>
      <c r="D13" s="43">
        <v>140000</v>
      </c>
      <c r="E13" s="43">
        <v>140000</v>
      </c>
      <c r="F13" s="43">
        <v>140000</v>
      </c>
      <c r="G13" s="43">
        <v>140000</v>
      </c>
      <c r="H13" s="56"/>
      <c r="I13" s="55"/>
    </row>
    <row r="14" spans="1:9" s="28" customFormat="1" ht="34.5" customHeight="1" x14ac:dyDescent="0.3">
      <c r="A14" s="67" t="s">
        <v>61</v>
      </c>
      <c r="B14" s="89" t="s">
        <v>60</v>
      </c>
      <c r="C14" s="87" t="s">
        <v>59</v>
      </c>
      <c r="D14" s="88">
        <v>450000</v>
      </c>
      <c r="E14" s="88">
        <v>450000</v>
      </c>
      <c r="F14" s="88">
        <v>450000</v>
      </c>
      <c r="G14" s="88">
        <v>450000</v>
      </c>
    </row>
    <row r="15" spans="1:9" s="28" customFormat="1" ht="34.5" customHeight="1" x14ac:dyDescent="0.3">
      <c r="A15" s="121" t="s">
        <v>64</v>
      </c>
      <c r="B15" s="122" t="s">
        <v>62</v>
      </c>
      <c r="C15" s="123"/>
      <c r="D15" s="124" t="s">
        <v>63</v>
      </c>
      <c r="E15" s="124" t="s">
        <v>63</v>
      </c>
      <c r="F15" s="124" t="s">
        <v>63</v>
      </c>
      <c r="G15" s="124" t="s">
        <v>63</v>
      </c>
    </row>
    <row r="16" spans="1:9" s="28" customFormat="1" ht="34.5" customHeight="1" x14ac:dyDescent="0.3">
      <c r="A16" s="121" t="s">
        <v>66</v>
      </c>
      <c r="B16" s="125" t="s">
        <v>132</v>
      </c>
      <c r="C16" s="126" t="s">
        <v>131</v>
      </c>
      <c r="D16" s="124">
        <v>4000000</v>
      </c>
      <c r="E16" s="124">
        <v>4000000</v>
      </c>
      <c r="F16" s="124">
        <v>5000000</v>
      </c>
      <c r="G16" s="124">
        <v>5000000</v>
      </c>
    </row>
    <row r="17" spans="1:8" s="95" customFormat="1" ht="34.5" customHeight="1" x14ac:dyDescent="0.3">
      <c r="A17" s="93" t="s">
        <v>67</v>
      </c>
      <c r="B17" s="94" t="s">
        <v>68</v>
      </c>
      <c r="C17" s="87" t="s">
        <v>69</v>
      </c>
      <c r="D17" s="91">
        <v>168000</v>
      </c>
      <c r="E17" s="91">
        <v>168000</v>
      </c>
      <c r="F17" s="91">
        <v>168000</v>
      </c>
      <c r="G17" s="91">
        <v>168000</v>
      </c>
    </row>
    <row r="18" spans="1:8" s="95" customFormat="1" ht="51" customHeight="1" x14ac:dyDescent="0.3">
      <c r="A18" s="93" t="s">
        <v>70</v>
      </c>
      <c r="B18" s="99" t="s">
        <v>71</v>
      </c>
      <c r="C18" s="96" t="s">
        <v>72</v>
      </c>
      <c r="D18" s="91">
        <v>400000</v>
      </c>
      <c r="E18" s="91">
        <v>400000</v>
      </c>
      <c r="F18" s="91">
        <v>400000</v>
      </c>
      <c r="G18" s="91">
        <v>400000</v>
      </c>
    </row>
    <row r="19" spans="1:8" s="95" customFormat="1" ht="90.75" customHeight="1" x14ac:dyDescent="0.3">
      <c r="A19" s="97" t="s">
        <v>78</v>
      </c>
      <c r="B19" s="90" t="s">
        <v>73</v>
      </c>
      <c r="C19" s="98" t="s">
        <v>127</v>
      </c>
      <c r="D19" s="92">
        <v>-2000000</v>
      </c>
      <c r="E19" s="92">
        <v>-2000000</v>
      </c>
      <c r="F19" s="92">
        <v>-2000000</v>
      </c>
      <c r="G19" s="92">
        <v>-2000000</v>
      </c>
    </row>
    <row r="20" spans="1:8" s="95" customFormat="1" ht="21" customHeight="1" x14ac:dyDescent="0.3">
      <c r="A20" s="93" t="s">
        <v>79</v>
      </c>
      <c r="B20" s="99" t="s">
        <v>74</v>
      </c>
      <c r="C20" s="87" t="s">
        <v>128</v>
      </c>
      <c r="D20" s="88">
        <v>-500000</v>
      </c>
      <c r="E20" s="88">
        <v>-500000</v>
      </c>
      <c r="F20" s="88">
        <v>-500000</v>
      </c>
      <c r="G20" s="88">
        <v>-500000</v>
      </c>
      <c r="H20" s="100"/>
    </row>
    <row r="21" spans="1:8" s="95" customFormat="1" ht="34.5" customHeight="1" x14ac:dyDescent="0.3">
      <c r="A21" s="93" t="s">
        <v>80</v>
      </c>
      <c r="B21" s="99" t="s">
        <v>75</v>
      </c>
      <c r="C21" s="87" t="s">
        <v>129</v>
      </c>
      <c r="D21" s="88">
        <v>-600000</v>
      </c>
      <c r="E21" s="88">
        <v>-600000</v>
      </c>
      <c r="F21" s="88">
        <v>-600000</v>
      </c>
      <c r="G21" s="88">
        <v>-600000</v>
      </c>
      <c r="H21" s="100"/>
    </row>
    <row r="22" spans="1:8" s="95" customFormat="1" ht="69.75" customHeight="1" x14ac:dyDescent="0.3">
      <c r="A22" s="93" t="s">
        <v>81</v>
      </c>
      <c r="B22" s="99" t="s">
        <v>83</v>
      </c>
      <c r="C22" s="87" t="s">
        <v>130</v>
      </c>
      <c r="D22" s="88">
        <v>-2000000</v>
      </c>
      <c r="E22" s="88">
        <v>-2000000</v>
      </c>
      <c r="F22" s="88">
        <v>-2000000</v>
      </c>
      <c r="G22" s="88">
        <v>-2000000</v>
      </c>
      <c r="H22" s="100"/>
    </row>
    <row r="23" spans="1:8" s="95" customFormat="1" ht="21" customHeight="1" thickBot="1" x14ac:dyDescent="0.35">
      <c r="A23" s="93" t="s">
        <v>82</v>
      </c>
      <c r="B23" s="99" t="s">
        <v>76</v>
      </c>
      <c r="C23" s="38" t="s">
        <v>65</v>
      </c>
      <c r="D23" s="88">
        <v>-1320000</v>
      </c>
      <c r="E23" s="88">
        <v>-1320000</v>
      </c>
      <c r="F23" s="88">
        <v>-1320000</v>
      </c>
      <c r="G23" s="88">
        <v>-1320000</v>
      </c>
    </row>
    <row r="24" spans="1:8" ht="26.85" customHeight="1" thickBot="1" x14ac:dyDescent="0.35">
      <c r="A24" s="172" t="s">
        <v>9</v>
      </c>
      <c r="B24" s="173"/>
      <c r="C24" s="23"/>
      <c r="D24" s="68">
        <f>SUM(D5:D23)</f>
        <v>3961000</v>
      </c>
      <c r="E24" s="68">
        <f>SUM(E5:E23)</f>
        <v>2134000</v>
      </c>
      <c r="F24" s="68">
        <f>SUM(F5:F23)</f>
        <v>3134000</v>
      </c>
      <c r="G24" s="68">
        <f>SUM(G5:G23)</f>
        <v>3134000</v>
      </c>
    </row>
  </sheetData>
  <mergeCells count="5">
    <mergeCell ref="A2:G2"/>
    <mergeCell ref="A3:B4"/>
    <mergeCell ref="C3:C4"/>
    <mergeCell ref="D3:G3"/>
    <mergeCell ref="A24:B24"/>
  </mergeCells>
  <pageMargins left="0.70866141732283472" right="0.70866141732283472" top="0.55118110236220474" bottom="0.55118110236220474" header="0.31496062992125984" footer="0.31496062992125984"/>
  <pageSetup paperSize="9" fitToWidth="0" orientation="landscape" r:id="rId1"/>
  <headerFooter>
    <oddFooter>&amp;Ldok. nr. 11249-16&amp;Csag. nr. 16-392&amp;R&amp;P</oddFooter>
  </headerFooter>
  <rowBreaks count="1" manualBreakCount="1">
    <brk id="2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Normal="100" workbookViewId="0">
      <selection activeCell="B6" sqref="B6:B7"/>
    </sheetView>
  </sheetViews>
  <sheetFormatPr defaultColWidth="8.5703125" defaultRowHeight="15" x14ac:dyDescent="0.25"/>
  <cols>
    <col min="1" max="1" width="5.7109375" customWidth="1"/>
    <col min="2" max="2" width="54.42578125" customWidth="1"/>
    <col min="3" max="3" width="12.7109375" customWidth="1"/>
    <col min="4" max="4" width="13.42578125" customWidth="1"/>
    <col min="5" max="5" width="13.5703125" customWidth="1"/>
    <col min="6" max="6" width="14.5703125" customWidth="1"/>
    <col min="7" max="7" width="14.42578125" customWidth="1"/>
  </cols>
  <sheetData>
    <row r="1" spans="1:7" ht="15.75" thickBot="1" x14ac:dyDescent="0.3"/>
    <row r="2" spans="1:7" ht="39" customHeight="1" thickBot="1" x14ac:dyDescent="0.3">
      <c r="A2" s="148" t="s">
        <v>16</v>
      </c>
      <c r="B2" s="149"/>
      <c r="C2" s="149"/>
      <c r="D2" s="149"/>
      <c r="E2" s="149"/>
      <c r="F2" s="149"/>
      <c r="G2" s="150"/>
    </row>
    <row r="3" spans="1:7" ht="25.35" customHeight="1" thickBot="1" x14ac:dyDescent="0.3">
      <c r="A3" s="160" t="s">
        <v>8</v>
      </c>
      <c r="B3" s="161"/>
      <c r="C3" s="154" t="s">
        <v>10</v>
      </c>
      <c r="D3" s="151" t="s">
        <v>14</v>
      </c>
      <c r="E3" s="152"/>
      <c r="F3" s="152"/>
      <c r="G3" s="153"/>
    </row>
    <row r="4" spans="1:7" ht="35.25" thickBot="1" x14ac:dyDescent="0.35">
      <c r="A4" s="162"/>
      <c r="B4" s="163"/>
      <c r="C4" s="155"/>
      <c r="D4" s="79" t="s">
        <v>0</v>
      </c>
      <c r="E4" s="59" t="s">
        <v>1</v>
      </c>
      <c r="F4" s="59" t="s">
        <v>13</v>
      </c>
      <c r="G4" s="59" t="s">
        <v>15</v>
      </c>
    </row>
    <row r="5" spans="1:7" s="28" customFormat="1" ht="27" customHeight="1" x14ac:dyDescent="0.3">
      <c r="A5" s="74"/>
      <c r="B5" s="75" t="s">
        <v>27</v>
      </c>
      <c r="C5" s="81"/>
      <c r="D5" s="76"/>
      <c r="E5" s="76"/>
      <c r="F5" s="76"/>
      <c r="G5" s="76"/>
    </row>
    <row r="6" spans="1:7" s="32" customFormat="1" ht="27" customHeight="1" x14ac:dyDescent="0.3">
      <c r="A6" s="176" t="s">
        <v>26</v>
      </c>
      <c r="B6" s="174" t="s">
        <v>28</v>
      </c>
      <c r="C6" s="178" t="s">
        <v>29</v>
      </c>
      <c r="D6" s="83">
        <v>1000000</v>
      </c>
      <c r="E6" s="83">
        <v>1000000</v>
      </c>
      <c r="F6" s="83">
        <v>1000000</v>
      </c>
      <c r="G6" s="83">
        <v>1000000</v>
      </c>
    </row>
    <row r="7" spans="1:7" s="18" customFormat="1" ht="17.25" x14ac:dyDescent="0.3">
      <c r="A7" s="177"/>
      <c r="B7" s="175"/>
      <c r="C7" s="179"/>
      <c r="D7" s="84">
        <v>-1000000</v>
      </c>
      <c r="E7" s="84">
        <v>-1000000</v>
      </c>
      <c r="F7" s="84">
        <v>-1000000</v>
      </c>
      <c r="G7" s="84">
        <v>-1000000</v>
      </c>
    </row>
    <row r="8" spans="1:7" s="18" customFormat="1" ht="17.25" x14ac:dyDescent="0.3">
      <c r="A8" s="176" t="s">
        <v>30</v>
      </c>
      <c r="B8" s="174" t="s">
        <v>31</v>
      </c>
      <c r="C8" s="180" t="s">
        <v>29</v>
      </c>
      <c r="D8" s="77">
        <v>500000</v>
      </c>
      <c r="E8" s="77">
        <v>500000</v>
      </c>
      <c r="F8" s="77">
        <v>500000</v>
      </c>
      <c r="G8" s="77">
        <v>500000</v>
      </c>
    </row>
    <row r="9" spans="1:7" s="18" customFormat="1" ht="17.25" x14ac:dyDescent="0.3">
      <c r="A9" s="177"/>
      <c r="B9" s="175"/>
      <c r="C9" s="179"/>
      <c r="D9" s="85">
        <v>-500000</v>
      </c>
      <c r="E9" s="85">
        <v>-500000</v>
      </c>
      <c r="F9" s="85">
        <v>-500000</v>
      </c>
      <c r="G9" s="85">
        <v>-500000</v>
      </c>
    </row>
    <row r="10" spans="1:7" s="18" customFormat="1" ht="17.25" x14ac:dyDescent="0.3">
      <c r="A10" s="176" t="s">
        <v>32</v>
      </c>
      <c r="B10" s="174" t="s">
        <v>33</v>
      </c>
      <c r="C10" s="178" t="s">
        <v>29</v>
      </c>
      <c r="D10" s="77">
        <v>800000</v>
      </c>
      <c r="E10" s="77">
        <v>800000</v>
      </c>
      <c r="F10" s="77">
        <v>800000</v>
      </c>
      <c r="G10" s="77">
        <v>800000</v>
      </c>
    </row>
    <row r="11" spans="1:7" s="18" customFormat="1" ht="17.25" x14ac:dyDescent="0.3">
      <c r="A11" s="177"/>
      <c r="B11" s="175"/>
      <c r="C11" s="181"/>
      <c r="D11" s="85">
        <v>-800000</v>
      </c>
      <c r="E11" s="85">
        <v>-800000</v>
      </c>
      <c r="F11" s="85">
        <v>-800000</v>
      </c>
      <c r="G11" s="85">
        <v>-800000</v>
      </c>
    </row>
    <row r="12" spans="1:7" s="18" customFormat="1" ht="21" customHeight="1" x14ac:dyDescent="0.3">
      <c r="A12" s="36"/>
      <c r="B12" s="26"/>
      <c r="C12" s="80"/>
      <c r="D12" s="19"/>
      <c r="E12" s="20"/>
      <c r="F12" s="20"/>
      <c r="G12" s="20"/>
    </row>
    <row r="13" spans="1:7" s="18" customFormat="1" ht="21" customHeight="1" x14ac:dyDescent="0.3">
      <c r="A13" s="36"/>
      <c r="B13" s="26"/>
      <c r="C13" s="80"/>
      <c r="D13" s="19"/>
      <c r="E13" s="20"/>
      <c r="F13" s="20"/>
      <c r="G13" s="20"/>
    </row>
    <row r="14" spans="1:7" s="18" customFormat="1" ht="21" customHeight="1" x14ac:dyDescent="0.3">
      <c r="A14" s="36"/>
      <c r="B14" s="26"/>
      <c r="C14" s="80"/>
      <c r="D14" s="19"/>
      <c r="E14" s="20"/>
      <c r="F14" s="20"/>
      <c r="G14" s="20"/>
    </row>
    <row r="15" spans="1:7" s="18" customFormat="1" ht="21" customHeight="1" x14ac:dyDescent="0.3">
      <c r="A15" s="36"/>
      <c r="B15" s="26"/>
      <c r="C15" s="80"/>
      <c r="D15" s="19"/>
      <c r="E15" s="20"/>
      <c r="F15" s="20"/>
      <c r="G15" s="20"/>
    </row>
    <row r="16" spans="1:7" s="18" customFormat="1" ht="21" customHeight="1" x14ac:dyDescent="0.3">
      <c r="A16" s="36"/>
      <c r="B16" s="26"/>
      <c r="C16" s="80"/>
      <c r="D16" s="19"/>
      <c r="E16" s="20"/>
      <c r="F16" s="20"/>
      <c r="G16" s="20"/>
    </row>
    <row r="17" spans="1:7" s="18" customFormat="1" ht="21" customHeight="1" x14ac:dyDescent="0.3">
      <c r="A17" s="36"/>
      <c r="B17" s="26"/>
      <c r="C17" s="80"/>
      <c r="D17" s="19"/>
      <c r="E17" s="20"/>
      <c r="F17" s="20"/>
      <c r="G17" s="20"/>
    </row>
    <row r="18" spans="1:7" s="18" customFormat="1" ht="21" customHeight="1" x14ac:dyDescent="0.3">
      <c r="A18" s="36"/>
      <c r="B18" s="26"/>
      <c r="C18" s="80"/>
      <c r="D18" s="19"/>
      <c r="E18" s="20"/>
      <c r="F18" s="20"/>
      <c r="G18" s="20"/>
    </row>
    <row r="19" spans="1:7" ht="21" customHeight="1" thickBot="1" x14ac:dyDescent="0.35">
      <c r="A19" s="34"/>
      <c r="B19" s="16"/>
      <c r="C19" s="82"/>
      <c r="D19" s="78"/>
      <c r="E19" s="78"/>
      <c r="F19" s="78"/>
      <c r="G19" s="78"/>
    </row>
    <row r="20" spans="1:7" ht="26.85" customHeight="1" x14ac:dyDescent="0.3">
      <c r="A20" s="146" t="s">
        <v>9</v>
      </c>
      <c r="B20" s="147"/>
      <c r="C20" s="5"/>
      <c r="D20" s="86">
        <f>SUM(D6:D19)</f>
        <v>0</v>
      </c>
      <c r="E20" s="86">
        <f t="shared" ref="E20:G20" si="0">SUM(E6:E19)</f>
        <v>0</v>
      </c>
      <c r="F20" s="86">
        <f t="shared" si="0"/>
        <v>0</v>
      </c>
      <c r="G20" s="86">
        <f t="shared" si="0"/>
        <v>0</v>
      </c>
    </row>
  </sheetData>
  <mergeCells count="14">
    <mergeCell ref="A20:B20"/>
    <mergeCell ref="A2:G2"/>
    <mergeCell ref="D3:G3"/>
    <mergeCell ref="C3:C4"/>
    <mergeCell ref="A3:B4"/>
    <mergeCell ref="B6:B7"/>
    <mergeCell ref="A6:A7"/>
    <mergeCell ref="A8:A9"/>
    <mergeCell ref="B8:B9"/>
    <mergeCell ref="A10:A11"/>
    <mergeCell ref="B10:B11"/>
    <mergeCell ref="C6:C7"/>
    <mergeCell ref="C8:C9"/>
    <mergeCell ref="C10:C11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11249-16&amp;Csag. nr. 16-392&amp;R&amp;P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2016-06-30T14:00:00+00:00</MeetingStartDate>
    <EnclosureFileNumber xmlns="d08b57ff-b9b7-4581-975d-98f87b579a51">11249/16</EnclosureFileNumber>
    <AgendaId xmlns="d08b57ff-b9b7-4581-975d-98f87b579a51">5797</AgendaId>
    <AccessLevel xmlns="d08b57ff-b9b7-4581-975d-98f87b579a51">1</AccessLevel>
    <EnclosureType xmlns="d08b57ff-b9b7-4581-975d-98f87b579a51">Enclosure</EnclosureType>
    <CommitteeName xmlns="d08b57ff-b9b7-4581-975d-98f87b579a51">Fælles-MED Social, Sundhed og Beskæftigelse</CommitteeName>
    <FusionId xmlns="d08b57ff-b9b7-4581-975d-98f87b579a51">2073156</FusionId>
    <AgendaAccessLevelName xmlns="d08b57ff-b9b7-4581-975d-98f87b579a51">Åben</AgendaAccessLevelName>
    <UNC xmlns="d08b57ff-b9b7-4581-975d-98f87b579a51">1869542</UNC>
    <MeetingTitle xmlns="d08b57ff-b9b7-4581-975d-98f87b579a51">30-06-2016</MeetingTitle>
    <MeetingDateAndTime xmlns="d08b57ff-b9b7-4581-975d-98f87b579a51">30-06-2016 fra 16:00 - 17:00</MeetingDateAndTime>
    <MeetingEndDate xmlns="d08b57ff-b9b7-4581-975d-98f87b579a51">2016-06-30T15:00:00+00:00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072841-BD80-40F3-9C73-F924A83C3C93}"/>
</file>

<file path=customXml/itemProps2.xml><?xml version="1.0" encoding="utf-8"?>
<ds:datastoreItem xmlns:ds="http://schemas.openxmlformats.org/officeDocument/2006/customXml" ds:itemID="{3DC2A8F0-06C5-4256-ADA3-4F9ED1DEA944}"/>
</file>

<file path=customXml/itemProps3.xml><?xml version="1.0" encoding="utf-8"?>
<ds:datastoreItem xmlns:ds="http://schemas.openxmlformats.org/officeDocument/2006/customXml" ds:itemID="{B13D7FE7-43F8-4A4B-BC16-BFB64DC252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1</vt:i4>
      </vt:variant>
    </vt:vector>
  </HeadingPairs>
  <TitlesOfParts>
    <vt:vector size="9" baseType="lpstr">
      <vt:lpstr>Totaloversigt</vt:lpstr>
      <vt:lpstr>ØK</vt:lpstr>
      <vt:lpstr>P&amp;T</vt:lpstr>
      <vt:lpstr>B&amp;U</vt:lpstr>
      <vt:lpstr>K&amp;F</vt:lpstr>
      <vt:lpstr>S&amp;S</vt:lpstr>
      <vt:lpstr>A&amp;I</vt:lpstr>
      <vt:lpstr>Ark1</vt:lpstr>
      <vt:lpstr>'B&amp;U'!Udskriftstitler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-30-06-2016 - Bilag 703.03 Oversigt over forslag til nye tiltag til driftsbudget (udvalgsopdelt) 201…</dc:title>
  <dc:creator>Flemming Karlsen</dc:creator>
  <cp:lastModifiedBy>Arnfred Bjerg</cp:lastModifiedBy>
  <cp:lastPrinted>2016-07-28T10:32:43Z</cp:lastPrinted>
  <dcterms:created xsi:type="dcterms:W3CDTF">2014-01-22T10:50:38Z</dcterms:created>
  <dcterms:modified xsi:type="dcterms:W3CDTF">2016-08-15T06:13:18Z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